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0dd00e3c2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4659924f9c84d58"/>
    <x:sheet xmlns:r="http://schemas.openxmlformats.org/officeDocument/2006/relationships" name="Dashboard" sheetId="2" r:id="Rc4ae71e9629a45fc"/>
    <x:sheet xmlns:r="http://schemas.openxmlformats.org/officeDocument/2006/relationships" name="Governance Crosswalk" sheetId="3" r:id="R0d43e728f04e4c17"/>
    <x:sheet xmlns:r="http://schemas.openxmlformats.org/officeDocument/2006/relationships" name="Decision Queue" sheetId="4" r:id="Rde295d8758e14f68"/>
    <x:sheet xmlns:r="http://schemas.openxmlformats.org/officeDocument/2006/relationships" name="Definitions &amp; Lists" sheetId="5" r:id="Rdabd1180aa294891"/>
    <x:sheet xmlns:r="http://schemas.openxmlformats.org/officeDocument/2006/relationships" name="Source Library" sheetId="6" r:id="Rae8037f429b24b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4">
    <x:font>
      <x:sz val="11"/>
      <x:name val="Carlito"/>
    </x:font>
    <x:font>
      <x:b/>
      <x:sz val="22"/>
      <x:color rgb="FFFFFFFF"/>
      <x:name val="Carlito"/>
    </x:font>
    <x:font>
      <x:sz val="12"/>
      <x:color rgb="FF5A6470"/>
      <x:name val="Carlito"/>
    </x:font>
    <x:font>
      <x:b/>
      <x:sz val="11"/>
      <x:color rgb="FFFFFFFF"/>
      <x:name val="Carlito"/>
    </x:font>
    <x:font>
      <x:b/>
      <x:sz val="11"/>
      <x:color rgb="FF385A48"/>
      <x:name val="Carlito"/>
    </x:font>
    <x:font>
      <x:b/>
      <x:sz val="14"/>
      <x:color rgb="FFFFFFFF"/>
      <x:name val="Carlito"/>
    </x:font>
    <x:font>
      <x:sz val="11"/>
      <x:color rgb="FF15202B"/>
      <x:name val="Carlito"/>
    </x:font>
    <x:font>
      <x:b/>
      <x:sz val="11"/>
      <x:color rgb="FFB94A48"/>
      <x:name val="Carlito"/>
    </x:font>
    <x:font>
      <x:b/>
      <x:sz val="11"/>
      <x:color rgb="FF15202B"/>
      <x:name val="Carlito"/>
    </x:font>
    <x:font>
      <x:b/>
      <x:sz val="20"/>
      <x:color rgb="FFFFFFFF"/>
      <x:name val="Carlito"/>
    </x:font>
    <x:font>
      <x:i/>
      <x:sz val="11"/>
      <x:color rgb="FF5A6470"/>
      <x:name val="Carlito"/>
    </x:font>
    <x:font>
      <x:b/>
      <x:sz val="10"/>
      <x:color rgb="FFFFFFFF"/>
      <x:name val="Carlito"/>
    </x:font>
    <x:font>
      <x:sz val="9"/>
      <x:color rgb="FF15202B"/>
      <x:name val="Carlito"/>
    </x:font>
    <x:font>
      <x:b/>
      <x:sz val="24"/>
      <x:color rgb="FF15202B"/>
      <x:name val="Carlito"/>
    </x:font>
  </x:fonts>
  <x:fills count="15">
    <x:fill>
      <x:patternFill patternType="none"/>
    </x:fill>
    <x:fill>
      <x:patternFill patternType="gray125"/>
    </x:fill>
    <x:fill>
      <x:patternFill patternType="solid">
        <x:fgColor rgb="FF111A22"/>
      </x:patternFill>
    </x:fill>
    <x:fill>
      <x:patternFill patternType="solid">
        <x:fgColor rgb="FFFAFAF6"/>
      </x:patternFill>
    </x:fill>
    <x:fill>
      <x:patternFill patternType="solid">
        <x:fgColor rgb="FF385A48"/>
      </x:patternFill>
    </x:fill>
    <x:fill>
      <x:patternFill patternType="solid">
        <x:fgColor rgb="FFEAF1EC"/>
      </x:patternFill>
    </x:fill>
    <x:fill>
      <x:patternFill patternType="solid">
        <x:fgColor rgb="FFF3F8F4"/>
      </x:patternFill>
    </x:fill>
    <x:fill>
      <x:patternFill patternType="solid">
        <x:fgColor rgb="FFFFFFFF"/>
      </x:patternFill>
    </x:fill>
    <x:fill>
      <x:patternFill patternType="solid">
        <x:fgColor rgb="FFF7E3E1"/>
      </x:patternFill>
    </x:fill>
    <x:fill>
      <x:patternFill patternType="solid">
        <x:fgColor rgb="FFEEF0F1"/>
      </x:patternFill>
    </x:fill>
    <x:fill>
      <x:patternFill patternType="solid">
        <x:fgColor rgb="FFF7EEDC"/>
      </x:patternFill>
    </x:fill>
    <x:fill>
      <x:patternFill patternType="solid">
        <x:fgColor rgb="FFE5EEF3"/>
      </x:patternFill>
    </x:fill>
    <x:fill>
      <x:patternFill patternType="solid">
        <x:fgColor rgb="FF4D7187"/>
      </x:patternFill>
    </x:fill>
    <x:fill>
      <x:patternFill patternType="solid">
        <x:fgColor rgb="FF6A8F79"/>
      </x:patternFill>
    </x:fill>
    <x:fill>
      <x:patternFill patternType="solid">
        <x:fgColor rgb="FFC68A3C"/>
      </x:patternFill>
    </x:fill>
  </x:fills>
  <x:borders count="2">
    <x:border/>
    <x:border/>
  </x:borders>
  <x:cellStyleXfs count="1">
    <x:xf numFmtId="0" fontId="0" fillId="0" borderId="0"/>
  </x:cellStyleXfs>
  <x:cellXfs count="2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0" fillId="9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0" fillId="10" borderId="1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0" fillId="11" borderId="0" xfId="0" applyNumberFormat="1" applyFont="1" applyFill="1" applyBorder="1" applyAlignment="1">
      <x:alignment wrapText="1"/>
    </x:xf>
    <x:xf numFmtId="0" fontId="0" fillId="11" borderId="1" xfId="0" applyNumberFormat="1" applyFont="1" applyFill="1" applyBorder="1"/>
    <x:xf numFmtId="0" fontId="0" fillId="11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wrapText="1"/>
    </x:xf>
    <x:xf numFmtId="0" fontId="8" fillId="10" borderId="0" xfId="0" applyNumberFormat="1" applyFont="1" applyFill="1" applyBorder="1" applyAlignment="1">
      <x:alignment wrapText="1"/>
    </x:xf>
    <x:xf numFmtId="0" fontId="8" fillId="11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8" fillId="9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wrapText="1"/>
    </x:xf>
    <x:xf numFmtId="0" fontId="8" fillId="10" borderId="1" xfId="0" applyNumberFormat="1" applyFont="1" applyFill="1" applyBorder="1" applyAlignment="1">
      <x:alignment wrapText="1"/>
    </x:xf>
    <x:xf numFmtId="0" fontId="8" fillId="11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0" fillId="6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200" fontId="0" fillId="6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200" fontId="0" fillId="6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 wrapText="1"/>
    </x:xf>
    <x:xf numFmtId="0" fontId="8" fillId="8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8" fillId="10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0" fontId="8" fillId="11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200" fontId="0" fillId="6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0" fontId="8" fillId="9" borderId="1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vertical="center" wrapText="1"/>
    </x:xf>
    <x:xf numFmtId="0" fontId="8" fillId="10" borderId="1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 applyAlignment="1">
      <x:alignment vertical="center" wrapText="1"/>
    </x:xf>
    <x:xf numFmtId="0" fontId="8" fillId="11" borderId="1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horizontal="center" wrapText="1"/>
    </x:xf>
    <x:xf numFmtId="0" fontId="11" fillId="4" borderId="0" xfId="0" applyNumberFormat="1" applyFont="1" applyFill="1" applyBorder="1" applyAlignment="1">
      <x:alignment horizontal="center" vertical="center"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horizontal="center" wrapText="1"/>
    </x:xf>
    <x:xf numFmtId="0" fontId="11" fillId="4" borderId="1" xfId="0" applyNumberFormat="1" applyFont="1" applyFill="1" applyBorder="1" applyAlignment="1">
      <x:alignment horizontal="center"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wrapText="1"/>
    </x:xf>
    <x:xf numFmtId="0" fontId="12" fillId="0" borderId="1" xfId="0" applyNumberFormat="1" applyFont="1" applyFill="1" applyBorder="1" applyAlignment="1">
      <x:alignment vertical="top" wrapText="1"/>
    </x:xf>
    <x:xf numFmtId="0" fontId="12" fillId="7" borderId="0" xfId="0" applyNumberFormat="1" applyFont="1" applyFill="1" applyBorder="1" applyAlignment="1">
      <x:alignment vertical="top" wrapText="1"/>
    </x:xf>
    <x:xf numFmtId="0" fontId="12" fillId="7" borderId="1" xfId="0" applyNumberFormat="1" applyFont="1" applyFill="1" applyBorder="1" applyAlignment="1">
      <x:alignment vertical="top" wrapText="1"/>
    </x:xf>
    <x:xf numFmtId="0" fontId="12" fillId="6" borderId="0" xfId="0" applyNumberFormat="1" applyFont="1" applyFill="1" applyBorder="1" applyAlignment="1">
      <x:alignment vertical="top" wrapText="1"/>
    </x:xf>
    <x:xf numFmtId="0" fontId="12" fillId="6" borderId="1" xfId="0" applyNumberFormat="1" applyFont="1" applyFill="1" applyBorder="1" applyAlignment="1">
      <x:alignment vertical="top" wrapText="1"/>
    </x:xf>
    <x:xf numFmtId="0" fontId="12" fillId="3" borderId="0" xfId="0" applyNumberFormat="1" applyFont="1" applyFill="1" applyBorder="1" applyAlignment="1">
      <x:alignment vertical="top" wrapText="1"/>
    </x:xf>
    <x:xf numFmtId="0" fontId="12" fillId="3" borderId="1" xfId="0" applyNumberFormat="1" applyFont="1" applyFill="1" applyBorder="1" applyAlignment="1">
      <x:alignment vertical="top" wrapText="1"/>
    </x:xf>
    <x:xf numFmtId="200" fontId="12" fillId="6" borderId="0" xfId="0" applyNumberFormat="1" applyFont="1" applyFill="1" applyBorder="1" applyAlignment="1">
      <x:alignment vertical="top" wrapText="1"/>
    </x:xf>
    <x:xf numFmtId="200" fontId="12" fillId="6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horizontal="center"/>
    </x:xf>
    <x:xf numFmtId="0" fontId="11" fillId="4" borderId="1" xfId="0" applyNumberFormat="1" applyFont="1" applyFill="1" applyBorder="1" applyAlignment="1">
      <x:alignment horizontal="center"/>
    </x:xf>
    <x:xf numFmtId="0" fontId="13" fillId="7" borderId="0" xfId="0" applyNumberFormat="1" applyFont="1" applyFill="1" applyBorder="1"/>
    <x:xf numFmtId="0" fontId="13" fillId="7" borderId="0" xfId="0" applyNumberFormat="1" applyFont="1" applyFill="1" applyBorder="1" applyAlignment="1">
      <x:alignment horizontal="center"/>
    </x:xf>
    <x:xf numFmtId="0" fontId="13" fillId="7" borderId="0" xfId="0" applyNumberFormat="1" applyFont="1" applyFill="1" applyBorder="1" applyAlignment="1">
      <x:alignment horizontal="center" vertical="center"/>
    </x:xf>
    <x:xf numFmtId="0" fontId="13" fillId="7" borderId="1" xfId="0" applyNumberFormat="1" applyFont="1" applyFill="1" applyBorder="1"/>
    <x:xf numFmtId="0" fontId="13" fillId="7" borderId="1" xfId="0" applyNumberFormat="1" applyFont="1" applyFill="1" applyBorder="1" applyAlignment="1">
      <x:alignment horizontal="center"/>
    </x:xf>
    <x:xf numFmtId="0" fontId="13" fillId="7" borderId="1" xfId="0" applyNumberFormat="1" applyFont="1" applyFill="1" applyBorder="1" applyAlignment="1">
      <x:alignment horizontal="center" vertical="center"/>
    </x:xf>
    <x:xf numFmtId="0" fontId="0" fillId="12" borderId="0" xfId="0" applyNumberFormat="1" applyFont="1" applyFill="1" applyBorder="1"/>
    <x:xf numFmtId="0" fontId="11" fillId="12" borderId="0" xfId="0" applyNumberFormat="1" applyFont="1" applyFill="1" applyBorder="1"/>
    <x:xf numFmtId="0" fontId="11" fillId="12" borderId="0" xfId="0" applyNumberFormat="1" applyFont="1" applyFill="1" applyBorder="1" applyAlignment="1">
      <x:alignment horizontal="center"/>
    </x:xf>
    <x:xf numFmtId="0" fontId="0" fillId="12" borderId="1" xfId="0" applyNumberFormat="1" applyFont="1" applyFill="1" applyBorder="1"/>
    <x:xf numFmtId="0" fontId="11" fillId="12" borderId="1" xfId="0" applyNumberFormat="1" applyFont="1" applyFill="1" applyBorder="1"/>
    <x:xf numFmtId="0" fontId="11" fillId="12" borderId="1" xfId="0" applyNumberFormat="1" applyFont="1" applyFill="1" applyBorder="1" applyAlignment="1">
      <x:alignment horizontal="center"/>
    </x:xf>
    <x:xf numFmtId="0" fontId="0" fillId="13" borderId="0" xfId="0" applyNumberFormat="1" applyFont="1" applyFill="1" applyBorder="1"/>
    <x:xf numFmtId="0" fontId="11" fillId="13" borderId="0" xfId="0" applyNumberFormat="1" applyFont="1" applyFill="1" applyBorder="1"/>
    <x:xf numFmtId="0" fontId="11" fillId="13" borderId="0" xfId="0" applyNumberFormat="1" applyFont="1" applyFill="1" applyBorder="1" applyAlignment="1">
      <x:alignment horizontal="center"/>
    </x:xf>
    <x:xf numFmtId="0" fontId="0" fillId="13" borderId="1" xfId="0" applyNumberFormat="1" applyFont="1" applyFill="1" applyBorder="1"/>
    <x:xf numFmtId="0" fontId="11" fillId="13" borderId="1" xfId="0" applyNumberFormat="1" applyFont="1" applyFill="1" applyBorder="1"/>
    <x:xf numFmtId="0" fontId="11" fillId="13" borderId="1" xfId="0" applyNumberFormat="1" applyFont="1" applyFill="1" applyBorder="1" applyAlignment="1">
      <x:alignment horizontal="center"/>
    </x:xf>
    <x:xf numFmtId="0" fontId="0" fillId="14" borderId="0" xfId="0" applyNumberFormat="1" applyFont="1" applyFill="1" applyBorder="1"/>
    <x:xf numFmtId="0" fontId="11" fillId="14" borderId="0" xfId="0" applyNumberFormat="1" applyFont="1" applyFill="1" applyBorder="1"/>
    <x:xf numFmtId="0" fontId="11" fillId="14" borderId="0" xfId="0" applyNumberFormat="1" applyFont="1" applyFill="1" applyBorder="1" applyAlignment="1">
      <x:alignment horizontal="center"/>
    </x:xf>
    <x:xf numFmtId="0" fontId="0" fillId="14" borderId="1" xfId="0" applyNumberFormat="1" applyFont="1" applyFill="1" applyBorder="1"/>
    <x:xf numFmtId="0" fontId="11" fillId="14" borderId="1" xfId="0" applyNumberFormat="1" applyFont="1" applyFill="1" applyBorder="1"/>
    <x:xf numFmtId="0" fontId="11" fillId="14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horizontal="center" vertical="center"/>
    </x:xf>
    <x:xf numFmtId="0" fontId="11" fillId="12" borderId="0" xfId="0" applyNumberFormat="1" applyFont="1" applyFill="1" applyBorder="1" applyAlignment="1">
      <x:alignment horizontal="center" vertical="center"/>
    </x:xf>
    <x:xf numFmtId="0" fontId="11" fillId="13" borderId="0" xfId="0" applyNumberFormat="1" applyFont="1" applyFill="1" applyBorder="1" applyAlignment="1">
      <x:alignment horizontal="center" vertical="center"/>
    </x:xf>
    <x:xf numFmtId="0" fontId="11" fillId="14" borderId="0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/>
    </x:xf>
    <x:xf numFmtId="0" fontId="10" fillId="3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11" fillId="4" borderId="1" xfId="0" applyNumberFormat="1" applyFont="1" applyFill="1" applyBorder="1" applyAlignment="1">
      <x:alignment horizontal="center" vertical="center"/>
    </x:xf>
    <x:xf numFmtId="0" fontId="11" fillId="12" borderId="1" xfId="0" applyNumberFormat="1" applyFont="1" applyFill="1" applyBorder="1" applyAlignment="1">
      <x:alignment horizontal="center" vertical="center"/>
    </x:xf>
    <x:xf numFmtId="0" fontId="11" fillId="13" borderId="1" xfId="0" applyNumberFormat="1" applyFont="1" applyFill="1" applyBorder="1" applyAlignment="1">
      <x:alignment horizontal="center" vertical="center"/>
    </x:xf>
    <x:xf numFmtId="0" fontId="11" fillId="14" borderId="1" xfId="0" applyNumberFormat="1" applyFont="1" applyFill="1" applyBorder="1" applyAlignment="1">
      <x:alignment horizontal="center" vertical="center"/>
    </x:xf>
    <x:xf numFmtId="201" fontId="0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7">
    <x:dxf>
      <x:font>
        <x:b/>
        <x:color rgb="FF385A48"/>
      </x:font>
      <x:fill>
        <x:patternFill patternType="solid">
          <x:bgColor rgb="FFEAF1EC"/>
        </x:patternFill>
      </x:fill>
    </x:dxf>
    <x:dxf>
      <x:font>
        <x:b/>
        <x:color rgb="FFC68A3C"/>
      </x:font>
      <x:fill>
        <x:patternFill patternType="solid">
          <x:bgColor rgb="FFF7EEDC"/>
        </x:patternFill>
      </x:fill>
    </x:dxf>
    <x:dxf>
      <x:font>
        <x:b/>
        <x:color rgb="FFC68A3C"/>
      </x:font>
      <x:fill>
        <x:patternFill patternType="solid">
          <x:bgColor rgb="FFF7EEDC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4D7187"/>
      </x:font>
      <x:fill>
        <x:patternFill patternType="solid">
          <x:bgColor rgb="FFE5EEF3"/>
        </x:patternFill>
      </x:fill>
    </x:dxf>
    <x:dxf>
      <x:font>
        <x:color rgb="FF7C858E"/>
      </x:font>
      <x:fill>
        <x:patternFill patternType="solid">
          <x:bgColor rgb="FFEEF0F1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C68A3C"/>
      </x:font>
      <x:fill>
        <x:patternFill patternType="solid">
          <x:bgColor rgb="FFF7EEDC"/>
        </x:patternFill>
      </x:fill>
    </x:dxf>
    <x:dxf>
      <x:font>
        <x:b/>
        <x:color rgb="FF385A48"/>
      </x:font>
      <x:fill>
        <x:patternFill patternType="solid">
          <x:bgColor rgb="FFEAF1EC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C68A3C"/>
      </x:font>
      <x:fill>
        <x:patternFill patternType="solid">
          <x:bgColor rgb="FFF7EEDC"/>
        </x:patternFill>
      </x:fill>
    </x:dxf>
    <x:dxf>
      <x:font>
        <x:b/>
        <x:color rgb="FF385A48"/>
      </x:font>
      <x:fill>
        <x:patternFill patternType="solid">
          <x:bgColor rgb="FFEAF1EC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C68A3C"/>
      </x:font>
      <x:fill>
        <x:patternFill patternType="solid">
          <x:bgColor rgb="FFF7EEDC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  <x:dxf>
      <x:font>
        <x:b/>
        <x:color rgb="FFB94A48"/>
      </x:font>
      <x:fill>
        <x:patternFill patternType="solid">
          <x:bgColor rgb="FFF7E3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d50f8116149f9" /><Relationship Type="http://schemas.openxmlformats.org/officeDocument/2006/relationships/theme" Target="/xl/theme/theme1.xml" Id="R0e6d03eca968445c" /><Relationship Type="http://schemas.openxmlformats.org/officeDocument/2006/relationships/sharedStrings" Target="/xl/sharedStrings.xml" Id="R65e6469f17244792" /><Relationship Type="http://schemas.openxmlformats.org/officeDocument/2006/relationships/worksheet" Target="/xl/worksheets/sheet1.xml" Id="R74659924f9c84d58" /><Relationship Type="http://schemas.openxmlformats.org/officeDocument/2006/relationships/worksheet" Target="/xl/worksheets/sheet2.xml" Id="Rc4ae71e9629a45fc" /><Relationship Type="http://schemas.openxmlformats.org/officeDocument/2006/relationships/worksheet" Target="/xl/worksheets/sheet3.xml" Id="R0d43e728f04e4c17" /><Relationship Type="http://schemas.openxmlformats.org/officeDocument/2006/relationships/worksheet" Target="/xl/worksheets/sheet4.xml" Id="Rde295d8758e14f68" /><Relationship Type="http://schemas.openxmlformats.org/officeDocument/2006/relationships/worksheet" Target="/xl/worksheets/sheet5.xml" Id="Rdabd1180aa294891" /><Relationship Type="http://schemas.openxmlformats.org/officeDocument/2006/relationships/worksheet" Target="/xl/worksheets/sheet6.xml" Id="Rae8037f429b24be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52e5fb90c8e4c96" /><Relationship Type="http://schemas.openxmlformats.org/officeDocument/2006/relationships/chart" Target="/xl/drawings/charts/chart2.xml" Id="R95838b4963b5482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Decision-ready coverage by governance domain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Rows</c:v>
          </c:tx>
          <c:cat>
            <c:strRef>
              <c:f>'Dashboard'!$A$12:$A$23</c:f>
              <c:strCache>
                <c:ptCount val="0"/>
              </c:strCache>
            </c:strRef>
          </c:cat>
          <c:val>
            <c:numRef>
              <c:f>'Dashboard'!$B$12:$B$23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Assessed</c:v>
          </c:tx>
          <c:cat>
            <c:strRef>
              <c:f>'Dashboard'!$A$12:$A$23</c:f>
              <c:strCache>
                <c:ptCount val="0"/>
              </c:strCache>
            </c:strRef>
          </c:cat>
          <c:val>
            <c:numRef>
              <c:f>'Dashboard'!$C$12:$C$23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Decision-ready</c:v>
          </c:tx>
          <c:cat>
            <c:strRef>
              <c:f>'Dashboard'!$A$12:$A$23</c:f>
              <c:strCache>
                <c:ptCount val="0"/>
              </c:strCache>
            </c:strRef>
          </c:cat>
          <c:val>
            <c:numRef>
              <c:f>'Dashboard'!$D$12:$D$23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Coverage status distribution</a:t>
            </a:r>
          </a:p>
        </c:rich>
      </c:tx>
      <c:overlay val="0"/>
    </c:title>
    <c:autoTitleDeleted val="0"/>
    <c:plotArea>
      <c:layout/>
      <c:barChart>
        <c:barDir val="bar"/>
        <c:varyColors val="0"/>
        <c:ser>
          <c:idx val="0"/>
          <c:order val="0"/>
          <c:tx>
            <c:v>Count</c:v>
          </c:tx>
          <c:cat>
            <c:strRef>
              <c:f>'Dashboard'!$A$29:$A$35</c:f>
              <c:strCache>
                <c:ptCount val="0"/>
              </c:strCache>
            </c:strRef>
          </c:cat>
          <c:val>
            <c:numRef>
              <c:f>'Dashboard'!$B$29:$B$35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10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52e5fb90c8e4c96"/>
        </a:graphicData>
      </a:graphic>
    </xdr:graphicFrame>
    <xdr:clientData/>
  </xdr:twoCellAnchor>
  <xdr:twoCellAnchor>
    <xdr:from>
      <xdr:col>7</xdr:col>
      <xdr:colOff>0</xdr:colOff>
      <xdr:row>24</xdr:row>
      <xdr:rowOff>0</xdr:rowOff>
    </xdr:from>
    <xdr:to>
      <xdr:col>17</xdr:col>
      <xdr:colOff>0</xdr:colOff>
      <xdr:row>36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5838b4963b5482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GovernanceCrosswalkTable" displayName="GovernanceCrosswalkTable" ref="A4:T40" headerRowCount="1">
  <x:tableColumns count="20">
    <x:tableColumn id="1" name="ID"/>
    <x:tableColumn id="2" name="Governance domain"/>
    <x:tableColumn id="3" name="Stakeholder"/>
    <x:tableColumn id="4" name="Decision question"/>
    <x:tableColumn id="5" name="Why it matters"/>
    <x:tableColumn id="6" name="Evidence to prepare"/>
    <x:tableColumn id="7" name="Typical evidence route"/>
    <x:tableColumn id="8" name="Evidence owner"/>
    <x:tableColumn id="9" name="Current evidence or route"/>
    <x:tableColumn id="10" name="Coverage status"/>
    <x:tableColumn id="11" name="What the evidence establishes"/>
    <x:tableColumn id="12" name="What remains unresolved"/>
    <x:tableColumn id="13" name="Decision supported"/>
    <x:tableColumn id="14" name="What remains buyer-specific"/>
    <x:tableColumn id="15" name="Decision impact"/>
    <x:tableColumn id="16" name="Priority"/>
    <x:tableColumn id="17" name="Next action"/>
    <x:tableColumn id="18" name="Review date"/>
    <x:tableColumn id="19" name="Review signal"/>
    <x:tableColumn id="20" name="Source URL"/>
  </x:tableColumns>
  <x:tableStyleInfo name="TableStyleMedium2" showRowStripes="1"/>
</x:table>
</file>

<file path=xl/tables/table2.xml><?xml version="1.0" encoding="utf-8"?>
<x:table xmlns:x="http://schemas.openxmlformats.org/spreadsheetml/2006/main" id="2" name="DecisionQueueTable" displayName="DecisionQueueTable" ref="A4:H40" headerRowCount="1">
  <x:tableColumns count="8">
    <x:tableColumn id="1" name="ID"/>
    <x:tableColumn id="2" name="Governance domain"/>
    <x:tableColumn id="3" name="Decision question"/>
    <x:tableColumn id="4" name="Coverage status"/>
    <x:tableColumn id="5" name="Priority"/>
    <x:tableColumn id="6" name="Next action"/>
    <x:tableColumn id="7" name="Review date"/>
    <x:tableColumn id="8" name="Review signa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d4edba163f4404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f6adb408ebd410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8f80956925d45f0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4" hidden="0" customWidth="1"/>
    <x:col min="4" max="4" width="8" hidden="0" customWidth="1"/>
    <x:col min="5" max="5" width="25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4" customHeight="1">
      <x:c r="A1" s="6" t="str">
        <x:v>ARCHORIC
Governance-to-Decision Crosswalk</x:v>
      </x:c>
      <x:c r="B1" s="6"/>
      <x:c r="C1" s="6"/>
      <x:c r="D1" s="6"/>
      <x:c r="E1" s="6"/>
      <x:c r="F1" s="6"/>
      <x:c r="G1" s="6"/>
      <x:c r="H1" s="6"/>
    </x:row>
    <x:row r="2" ht="24" customHeight="1">
      <x:c r="A2" s="6"/>
      <x:c r="B2" s="6"/>
      <x:c r="C2" s="6"/>
      <x:c r="D2" s="6"/>
      <x:c r="E2" s="6"/>
      <x:c r="F2" s="6"/>
      <x:c r="G2" s="6"/>
      <x:c r="H2" s="6"/>
    </x:row>
    <x:row r="3" ht="24" customHeight="1">
      <x:c r="A3" s="6"/>
      <x:c r="B3" s="6"/>
      <x:c r="C3" s="6"/>
      <x:c r="D3" s="6"/>
      <x:c r="E3" s="6"/>
      <x:c r="F3" s="6"/>
      <x:c r="G3" s="6"/>
      <x:c r="H3" s="6"/>
    </x:row>
    <x:row r="4" ht="24" customHeight="1">
      <x:c r="A4" s="15" t="str">
        <x:v>Translate governance evidence into the stakeholder decisions it supports, the evidence route required, and the work that remains specific to the buyer and use case.</x:v>
      </x:c>
      <x:c r="B4" s="15"/>
      <x:c r="C4" s="15"/>
      <x:c r="D4" s="15"/>
      <x:c r="E4" s="15"/>
      <x:c r="F4" s="15"/>
      <x:c r="G4" s="15"/>
      <x:c r="H4" s="15"/>
    </x:row>
    <x:row r="5" ht="24" customHeight="1">
      <x:c r="A5" s="15"/>
      <x:c r="B5" s="15"/>
      <x:c r="C5" s="15"/>
      <x:c r="D5" s="15"/>
      <x:c r="E5" s="15"/>
      <x:c r="F5" s="15"/>
      <x:c r="G5" s="15"/>
      <x:c r="H5" s="15"/>
    </x:row>
    <x:row r="6" ht="24" customHeight="1">
      <x:c r="A6" s="92"/>
      <x:c r="B6" s="92"/>
      <x:c r="C6" s="92"/>
      <x:c r="D6" s="92"/>
      <x:c r="E6" s="92"/>
      <x:c r="F6" s="92"/>
      <x:c r="G6" s="92"/>
      <x:c r="H6" s="92"/>
    </x:row>
    <x:row r="7" ht="24" customHeight="1">
      <x:c r="A7" s="93" t="str">
        <x:v>Review scope</x:v>
      </x:c>
      <x:c r="B7" s="93" t="str">
        <x:v>Complete before starting</x:v>
      </x:c>
      <x:c r="C7" s="92"/>
      <x:c r="D7" s="93" t="str">
        <x:v>How to use the workbook</x:v>
      </x:c>
      <x:c r="E7" s="93"/>
      <x:c r="F7" s="93"/>
      <x:c r="G7" s="93"/>
      <x:c r="H7" s="93"/>
    </x:row>
    <x:row r="8" ht="24" customHeight="1">
      <x:c r="A8" s="94" t="str">
        <x:v>Company or product</x:v>
      </x:c>
      <x:c r="B8" s="95" t="str"/>
      <x:c r="C8" s="92"/>
      <x:c r="D8" s="81" t="str">
        <x:v>1</x:v>
      </x:c>
      <x:c r="E8" s="94" t="str">
        <x:v>Start with the decision question</x:v>
      </x:c>
      <x:c r="F8" s="96" t="str">
        <x:v>Review what the stakeholder needs to decide, not only whether a policy exists.</x:v>
      </x:c>
      <x:c r="G8" s="96"/>
      <x:c r="H8" s="96"/>
    </x:row>
    <x:row r="9" ht="24" customHeight="1">
      <x:c r="A9" s="94" t="str">
        <x:v>Proposed use case</x:v>
      </x:c>
      <x:c r="B9" s="95" t="str"/>
      <x:c r="C9" s="92"/>
      <x:c r="D9" s="81" t="str">
        <x:v>2</x:v>
      </x:c>
      <x:c r="E9" s="94" t="str">
        <x:v>Locate the evidence</x:v>
      </x:c>
      <x:c r="F9" s="96" t="str">
        <x:v>Record the current evidence route, owner and access level.</x:v>
      </x:c>
      <x:c r="G9" s="96"/>
      <x:c r="H9" s="96"/>
    </x:row>
    <x:row r="10" ht="24" customHeight="1">
      <x:c r="A10" s="94" t="str">
        <x:v>Review owner</x:v>
      </x:c>
      <x:c r="B10" s="95" t="str"/>
      <x:c r="C10" s="92"/>
      <x:c r="D10" s="81" t="str">
        <x:v>3</x:v>
      </x:c>
      <x:c r="E10" s="94" t="str">
        <x:v>Assess decision usability</x:v>
      </x:c>
      <x:c r="F10" s="96" t="str">
        <x:v>Decide whether the evidence can actually support the stated decision.</x:v>
      </x:c>
      <x:c r="G10" s="96"/>
      <x:c r="H10" s="96"/>
    </x:row>
    <x:row r="11" ht="24" customHeight="1">
      <x:c r="A11" s="94" t="str">
        <x:v>Review date</x:v>
      </x:c>
      <x:c r="B11" s="97" t="str"/>
      <x:c r="C11" s="92"/>
      <x:c r="D11" s="81" t="str">
        <x:v>4</x:v>
      </x:c>
      <x:c r="E11" s="94" t="str">
        <x:v>Record what remains unresolved</x:v>
      </x:c>
      <x:c r="F11" s="96" t="str">
        <x:v>Separate vendor evidence gaps from buyer-specific work and local validation.</x:v>
      </x:c>
      <x:c r="G11" s="96"/>
      <x:c r="H11" s="96"/>
    </x:row>
    <x:row r="12" ht="24" customHeight="1">
      <x:c r="A12" s="92"/>
      <x:c r="B12" s="92"/>
      <x:c r="C12" s="92"/>
      <x:c r="D12" s="81" t="str">
        <x:v>5</x:v>
      </x:c>
      <x:c r="E12" s="94" t="str">
        <x:v>Prioritise the next action</x:v>
      </x:c>
      <x:c r="F12" s="96" t="str">
        <x:v>Use impact, priority, review date and the dashboard to organise follow-up.</x:v>
      </x:c>
      <x:c r="G12" s="96"/>
      <x:c r="H12" s="96"/>
    </x:row>
    <x:row r="13" ht="24" customHeight="1">
      <x:c r="A13" s="92"/>
      <x:c r="B13" s="92"/>
      <x:c r="C13" s="92"/>
      <x:c r="D13" s="92"/>
      <x:c r="E13" s="92"/>
      <x:c r="F13" s="92"/>
      <x:c r="G13" s="92"/>
      <x:c r="H13" s="92"/>
    </x:row>
    <x:row r="14" ht="24" customHeight="1">
      <x:c r="A14" s="98" t="str">
        <x:v>What this workbook does and does not do</x:v>
      </x:c>
      <x:c r="B14" s="98"/>
      <x:c r="C14" s="98"/>
      <x:c r="D14" s="98"/>
      <x:c r="E14" s="98"/>
      <x:c r="F14" s="98"/>
      <x:c r="G14" s="98"/>
      <x:c r="H14" s="98"/>
    </x:row>
    <x:row r="15" ht="24" customHeight="1">
      <x:c r="A15" s="94" t="str">
        <x:v>It does</x:v>
      </x:c>
      <x:c r="B15" s="96" t="str">
        <x:v>Connect governance questions to decisions, stakeholders, evidence, ownership, access routes and unresolved work.</x:v>
      </x:c>
      <x:c r="C15" s="96" t="str"/>
      <x:c r="D15" s="96" t="str"/>
      <x:c r="E15" s="96" t="str"/>
      <x:c r="F15" s="96" t="str"/>
      <x:c r="G15" s="96" t="str"/>
      <x:c r="H15" s="96" t="str"/>
    </x:row>
    <x:row r="16" ht="24" customHeight="1">
      <x:c r="A16" s="94" t="str">
        <x:v>It does</x:v>
      </x:c>
      <x:c r="B16" s="96" t="str">
        <x:v>Show where governance evidence exists but is not yet usable for a decision.</x:v>
      </x:c>
      <x:c r="C16" s="96" t="str"/>
      <x:c r="D16" s="96" t="str"/>
      <x:c r="E16" s="96" t="str"/>
      <x:c r="F16" s="96" t="str"/>
      <x:c r="G16" s="96" t="str"/>
      <x:c r="H16" s="96" t="str"/>
    </x:row>
    <x:row r="17" ht="24" customHeight="1">
      <x:c r="A17" s="99" t="str">
        <x:v>It does not</x:v>
      </x:c>
      <x:c r="B17" s="96" t="str">
        <x:v>Certify clinical, legal, security, regulatory or procurement readiness.</x:v>
      </x:c>
      <x:c r="C17" s="96" t="str"/>
      <x:c r="D17" s="96" t="str"/>
      <x:c r="E17" s="96" t="str"/>
      <x:c r="F17" s="96" t="str"/>
      <x:c r="G17" s="96" t="str"/>
      <x:c r="H17" s="96" t="str"/>
    </x:row>
    <x:row r="18" ht="24" customHeight="1">
      <x:c r="A18" s="99" t="str">
        <x:v>It does not</x:v>
      </x:c>
      <x:c r="B18" s="96" t="str">
        <x:v>Replace local review, contracting, validation or governance approval.</x:v>
      </x:c>
      <x:c r="C18" s="96" t="str"/>
      <x:c r="D18" s="96" t="str"/>
      <x:c r="E18" s="96" t="str"/>
      <x:c r="F18" s="96" t="str"/>
      <x:c r="G18" s="96" t="str"/>
      <x:c r="H18" s="96" t="str"/>
    </x:row>
    <x:row r="19" ht="24" customHeight="1">
      <x:c r="A19" s="92"/>
      <x:c r="B19" s="92"/>
      <x:c r="C19" s="92"/>
      <x:c r="D19" s="92"/>
      <x:c r="E19" s="92"/>
      <x:c r="F19" s="92"/>
      <x:c r="G19" s="92"/>
      <x:c r="H19" s="92"/>
    </x:row>
    <x:row r="20" ht="24" customHeight="1">
      <x:c r="A20" s="98" t="str">
        <x:v>Coverage status guide</x:v>
      </x:c>
      <x:c r="B20" s="98"/>
      <x:c r="C20" s="98"/>
      <x:c r="D20" s="98"/>
      <x:c r="E20" s="98"/>
      <x:c r="F20" s="98"/>
      <x:c r="G20" s="98"/>
      <x:c r="H20" s="98"/>
    </x:row>
    <x:row r="21" ht="24" customHeight="1">
      <x:c r="A21" s="100" t="str">
        <x:v>Not assessed</x:v>
      </x:c>
      <x:c r="B21" s="101" t="str">
        <x:v>No review has been completed yet.</x:v>
      </x:c>
      <x:c r="C21" s="92"/>
      <x:c r="D21" s="92"/>
      <x:c r="E21" s="92"/>
      <x:c r="F21" s="92"/>
      <x:c r="G21" s="92"/>
      <x:c r="H21" s="92"/>
    </x:row>
    <x:row r="22" ht="24" customHeight="1">
      <x:c r="A22" s="102" t="str">
        <x:v>No evidence located</x:v>
      </x:c>
      <x:c r="B22" s="103" t="str">
        <x:v>No relevant evidence has been found for the decision question.</x:v>
      </x:c>
      <x:c r="C22" s="92"/>
      <x:c r="D22" s="92"/>
      <x:c r="E22" s="92"/>
      <x:c r="F22" s="92"/>
      <x:c r="G22" s="92"/>
      <x:c r="H22" s="92"/>
    </x:row>
    <x:row r="23" ht="24" customHeight="1">
      <x:c r="A23" s="104" t="str">
        <x:v>Partial coverage</x:v>
      </x:c>
      <x:c r="B23" s="105" t="str">
        <x:v>Some evidence exists, but the decision remains materially unresolved.</x:v>
      </x:c>
      <x:c r="C23" s="92"/>
      <x:c r="D23" s="92"/>
      <x:c r="E23" s="92"/>
      <x:c r="F23" s="92"/>
      <x:c r="G23" s="92"/>
      <x:c r="H23" s="92"/>
    </x:row>
    <x:row r="24" ht="24" customHeight="1">
      <x:c r="A24" s="106" t="str">
        <x:v>Evidence available but difficult to use</x:v>
      </x:c>
      <x:c r="B24" s="107" t="str">
        <x:v>Evidence exists, but it is scattered, inaccessible or poorly translated for the stakeholder.</x:v>
      </x:c>
      <x:c r="C24" s="92"/>
      <x:c r="D24" s="92"/>
      <x:c r="E24" s="92"/>
      <x:c r="F24" s="92"/>
      <x:c r="G24" s="92"/>
      <x:c r="H24" s="92"/>
    </x:row>
    <x:row r="25" ht="24" customHeight="1">
      <x:c r="A25" s="108" t="str">
        <x:v>Decision-ready</x:v>
      </x:c>
      <x:c r="B25" s="109" t="str">
        <x:v>The current evidence route is sufficient to support the stated decision at this stage.</x:v>
      </x:c>
      <x:c r="C25" s="92"/>
      <x:c r="D25" s="92"/>
      <x:c r="E25" s="92"/>
      <x:c r="F25" s="92"/>
      <x:c r="G25" s="92"/>
      <x:c r="H25" s="92"/>
    </x:row>
    <x:row r="26" ht="24" customHeight="1">
      <x:c r="A26" s="104" t="str">
        <x:v>Requires local validation</x:v>
      </x:c>
      <x:c r="B26" s="105" t="str">
        <x:v>Vendor evidence exists, but the answer still depends on the buyer’s environment, policy or use case.</x:v>
      </x:c>
      <x:c r="C26" s="92"/>
      <x:c r="D26" s="92"/>
      <x:c r="E26" s="92"/>
      <x:c r="F26" s="92"/>
      <x:c r="G26" s="92"/>
      <x:c r="H26" s="92"/>
    </x:row>
    <x:row r="27" ht="24" customHeight="1">
      <x:c r="A27" s="100" t="str">
        <x:v>Not applicable</x:v>
      </x:c>
      <x:c r="B27" s="101" t="str">
        <x:v>The row does not apply to the reviewed product or use case.</x:v>
      </x:c>
      <x:c r="C27" s="92"/>
      <x:c r="D27" s="92"/>
      <x:c r="E27" s="92"/>
      <x:c r="F27" s="92"/>
      <x:c r="G27" s="92"/>
      <x:c r="H27" s="92"/>
    </x:row>
  </x:sheetData>
  <x:mergeCells>
    <x:mergeCell ref="A1:H3"/>
    <x:mergeCell ref="A4:H5"/>
    <x:mergeCell ref="D7:H7"/>
    <x:mergeCell ref="A14:H14"/>
    <x:mergeCell ref="B15:H15"/>
    <x:mergeCell ref="B16:H16"/>
    <x:mergeCell ref="B17:H17"/>
    <x:mergeCell ref="B18:H18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1" hidden="0" customWidth="1"/>
    <x:col min="3" max="3" width="11" hidden="0" customWidth="1"/>
    <x:col min="4" max="4" width="31" hidden="0" customWidth="1"/>
    <x:col min="5" max="5" width="12" hidden="0" customWidth="1"/>
    <x:col min="6" max="6" width="12" hidden="0" customWidth="1"/>
    <x:col min="7" max="7" width="3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</x:cols>
  <x:sheetData>
    <x:row r="1">
      <x:c r="A1" s="158" t="str">
        <x:v>Governance Decision Dashboard</x:v>
      </x:c>
      <x:c r="B1" s="158"/>
      <x:c r="C1" s="158"/>
      <x:c r="D1" s="158"/>
      <x:c r="E1" s="158"/>
      <x:c r="F1" s="158"/>
      <x:c r="G1" s="158"/>
      <x:c r="H1" s="158"/>
      <x:c r="I1" s="158"/>
      <x:c r="J1" s="158"/>
      <x:c r="K1" s="158"/>
      <x:c r="L1" s="158"/>
      <x:c r="M1" s="158"/>
      <x:c r="N1" s="158"/>
      <x:c r="O1" s="158"/>
      <x:c r="P1" s="158"/>
      <x:c r="Q1" s="158"/>
    </x:row>
    <x:row r="2">
      <x:c r="A2" s="158"/>
      <x:c r="B2" s="158"/>
      <x:c r="C2" s="158"/>
      <x:c r="D2" s="158"/>
      <x:c r="E2" s="158"/>
      <x:c r="F2" s="158"/>
      <x:c r="G2" s="158"/>
      <x:c r="H2" s="158"/>
      <x:c r="I2" s="158"/>
      <x:c r="J2" s="158"/>
      <x:c r="K2" s="158"/>
      <x:c r="L2" s="158"/>
      <x:c r="M2" s="158"/>
      <x:c r="N2" s="158"/>
      <x:c r="O2" s="158"/>
      <x:c r="P2" s="158"/>
      <x:c r="Q2" s="158"/>
    </x:row>
    <x:row r="3">
      <x:c r="A3" s="158"/>
      <x:c r="B3" s="158"/>
      <x:c r="C3" s="158"/>
      <x:c r="D3" s="158"/>
      <x:c r="E3" s="158"/>
      <x:c r="F3" s="158"/>
      <x:c r="G3" s="158"/>
      <x:c r="H3" s="158"/>
      <x:c r="I3" s="158"/>
      <x:c r="J3" s="158"/>
      <x:c r="K3" s="158"/>
      <x:c r="L3" s="158"/>
      <x:c r="M3" s="158"/>
      <x:c r="N3" s="158"/>
      <x:c r="O3" s="158"/>
      <x:c r="P3" s="158"/>
      <x:c r="Q3" s="158"/>
    </x:row>
    <x:row r="4">
      <x:c r="A4" s="189" t="str">
        <x:v>This dashboard measures evidence coverage and decision usability. It does not certify governance or buyer confidence.</x:v>
      </x:c>
      <x:c r="B4" s="189"/>
      <x:c r="C4" s="189"/>
      <x:c r="D4" s="189"/>
      <x:c r="E4" s="189"/>
      <x:c r="F4" s="189"/>
      <x:c r="G4" s="189"/>
      <x:c r="H4" s="189"/>
      <x:c r="I4" s="189"/>
      <x:c r="J4" s="189"/>
      <x:c r="K4" s="189"/>
      <x:c r="L4" s="189"/>
      <x:c r="M4" s="189"/>
      <x:c r="N4" s="189"/>
      <x:c r="O4" s="189"/>
      <x:c r="P4" s="189"/>
      <x:c r="Q4" s="189"/>
    </x:row>
    <x:row r="5">
      <x:c r="A5" s="190"/>
      <x:c r="B5" s="190"/>
      <x:c r="C5" s="190"/>
      <x:c r="D5" s="190"/>
      <x:c r="E5" s="190"/>
      <x:c r="F5" s="190"/>
      <x:c r="G5" s="190"/>
      <x:c r="H5" s="190"/>
      <x:c r="I5" s="190"/>
      <x:c r="J5" s="190"/>
      <x:c r="K5" s="190"/>
      <x:c r="L5" s="190"/>
      <x:c r="M5" s="190"/>
      <x:c r="N5" s="190"/>
      <x:c r="O5" s="190"/>
      <x:c r="P5" s="190"/>
      <x:c r="Q5" s="190"/>
    </x:row>
    <x:row r="6">
      <x:c r="A6" s="191" t="str">
        <x:v>Governance checks</x:v>
      </x:c>
      <x:c r="B6" s="191"/>
      <x:c r="C6" s="191"/>
      <x:c r="D6" s="192" t="str">
        <x:v>Assessed</x:v>
      </x:c>
      <x:c r="E6" s="192"/>
      <x:c r="F6" s="192"/>
      <x:c r="G6" s="193" t="str">
        <x:v>Decision-ready</x:v>
      </x:c>
      <x:c r="H6" s="193"/>
      <x:c r="I6" s="193"/>
      <x:c r="J6" s="194" t="str">
        <x:v>Needs action</x:v>
      </x:c>
      <x:c r="K6" s="194"/>
      <x:c r="L6" s="194"/>
      <x:c r="M6" s="194" t="str">
        <x:v>Local validation</x:v>
      </x:c>
      <x:c r="N6" s="194"/>
      <x:c r="O6" s="194"/>
      <x:c r="P6" s="190"/>
      <x:c r="Q6" s="190"/>
    </x:row>
    <x:row r="7">
      <x:c r="A7" s="164" t="n">
        <x:f>COUNTA('Governance Crosswalk'!$A$5:$A$40)</x:f>
        <x:v>36</x:v>
      </x:c>
      <x:c r="B7" s="164"/>
      <x:c r="C7" s="164"/>
      <x:c r="D7" s="164" t="n">
        <x:f>COUNTIF('Governance Crosswalk'!$J$5:$J$40,"&lt;&gt;Not assessed")</x:f>
        <x:v>0</x:v>
      </x:c>
      <x:c r="E7" s="164"/>
      <x:c r="F7" s="164"/>
      <x:c r="G7" s="164" t="n">
        <x:f>COUNTIF('Governance Crosswalk'!$J$5:$J$40,"Decision-ready")</x:f>
        <x:v>0</x:v>
      </x:c>
      <x:c r="H7" s="164"/>
      <x:c r="I7" s="164"/>
      <x:c r="J7" s="164" t="n">
        <x:f>COUNTIF('Governance Crosswalk'!$J$5:$J$40,"No evidence located")+COUNTIF('Governance Crosswalk'!$J$5:$J$40,"Partial coverage")+COUNTIF('Governance Crosswalk'!$J$5:$J$40,"Evidence available but difficult to use")</x:f>
        <x:v>0</x:v>
      </x:c>
      <x:c r="K7" s="164"/>
      <x:c r="L7" s="164"/>
      <x:c r="M7" s="164" t="n">
        <x:f>COUNTIF('Governance Crosswalk'!$J$5:$J$40,"Requires local validation")</x:f>
        <x:v>0</x:v>
      </x:c>
      <x:c r="N7" s="164"/>
      <x:c r="O7" s="164"/>
      <x:c r="P7" s="190"/>
      <x:c r="Q7" s="190"/>
    </x:row>
    <x:row r="8">
      <x:c r="A8" s="164"/>
      <x:c r="B8" s="164"/>
      <x:c r="C8" s="164"/>
      <x:c r="D8" s="164"/>
      <x:c r="E8" s="164"/>
      <x:c r="F8" s="164"/>
      <x:c r="G8" s="164"/>
      <x:c r="H8" s="164"/>
      <x:c r="I8" s="164"/>
      <x:c r="J8" s="164"/>
      <x:c r="K8" s="164"/>
      <x:c r="L8" s="164"/>
      <x:c r="M8" s="164"/>
      <x:c r="N8" s="164"/>
      <x:c r="O8" s="164"/>
      <x:c r="P8" s="190"/>
      <x:c r="Q8" s="190"/>
    </x:row>
    <x:row r="9">
      <x:c r="A9" s="190"/>
      <x:c r="B9" s="190"/>
      <x:c r="C9" s="190"/>
      <x:c r="D9" s="190"/>
      <x:c r="E9" s="190"/>
      <x:c r="F9" s="190"/>
      <x:c r="G9" s="190"/>
      <x:c r="H9" s="190"/>
      <x:c r="I9" s="190"/>
      <x:c r="J9" s="190"/>
      <x:c r="K9" s="190"/>
      <x:c r="L9" s="190"/>
      <x:c r="M9" s="190"/>
      <x:c r="N9" s="190"/>
      <x:c r="O9" s="190"/>
      <x:c r="P9" s="190"/>
      <x:c r="Q9" s="190"/>
    </x:row>
    <x:row r="10">
      <x:c r="A10" s="190"/>
      <x:c r="B10" s="190"/>
      <x:c r="C10" s="190"/>
      <x:c r="D10" s="190"/>
      <x:c r="E10" s="190"/>
      <x:c r="F10" s="190"/>
      <x:c r="G10" s="190"/>
      <x:c r="H10" s="190"/>
      <x:c r="I10" s="190"/>
      <x:c r="J10" s="190"/>
      <x:c r="K10" s="190"/>
      <x:c r="L10" s="190"/>
      <x:c r="M10" s="190"/>
      <x:c r="N10" s="190"/>
      <x:c r="O10" s="190"/>
      <x:c r="P10" s="190"/>
      <x:c r="Q10" s="190"/>
    </x:row>
    <x:row r="11" ht="24" customHeight="1">
      <x:c r="A11" s="93" t="str">
        <x:v>Governance domain</x:v>
      </x:c>
      <x:c r="B11" s="93" t="str">
        <x:v>Rows</x:v>
      </x:c>
      <x:c r="C11" s="93" t="str">
        <x:v>Assessed</x:v>
      </x:c>
      <x:c r="D11" s="93" t="str">
        <x:v>Decision-ready</x:v>
      </x:c>
      <x:c r="E11" s="93" t="str">
        <x:v>Needs action</x:v>
      </x:c>
      <x:c r="F11" s="93" t="str">
        <x:v>Ready %</x:v>
      </x:c>
      <x:c r="G11" s="190"/>
      <x:c r="H11" s="190"/>
      <x:c r="I11" s="190"/>
      <x:c r="J11" s="190"/>
      <x:c r="K11" s="190"/>
      <x:c r="L11" s="190"/>
      <x:c r="M11" s="190"/>
      <x:c r="N11" s="190"/>
      <x:c r="O11" s="190"/>
      <x:c r="P11" s="190"/>
      <x:c r="Q11" s="190"/>
    </x:row>
    <x:row r="12" ht="24" customHeight="1">
      <x:c r="A12" s="92" t="str">
        <x:v>Intended use and scope</x:v>
      </x:c>
      <x:c r="B12" s="92" t="n">
        <x:f>COUNTIF('Governance Crosswalk'!$B$5:$B$40,A12)</x:f>
        <x:v>3</x:v>
      </x:c>
      <x:c r="C12" s="92" t="n">
        <x:f>COUNTIFS('Governance Crosswalk'!$B$5:$B$40,A12,'Governance Crosswalk'!$J$5:$J$40,"&lt;&gt;Not assessed")</x:f>
        <x:v>0</x:v>
      </x:c>
      <x:c r="D12" s="92" t="n">
        <x:f>COUNTIFS('Governance Crosswalk'!$B$5:$B$40,A12,'Governance Crosswalk'!$J$5:$J$40,"Decision-ready")</x:f>
        <x:v>0</x:v>
      </x:c>
      <x:c r="E12" s="92" t="n">
        <x:f>COUNTIFS('Governance Crosswalk'!$B$5:$B$40,A12,'Governance Crosswalk'!$J$5:$J$40,"No evidence located")+COUNTIFS('Governance Crosswalk'!$B$5:$B$40,A12,'Governance Crosswalk'!$J$5:$J$40,"Partial coverage")+COUNTIFS('Governance Crosswalk'!$B$5:$B$40,A12,'Governance Crosswalk'!$J$5:$J$40,"Evidence available but difficult to use")</x:f>
        <x:v>0</x:v>
      </x:c>
      <x:c r="F12" s="195" t="n">
        <x:f>IF(B12=0,0,D12/B12)</x:f>
        <x:v>0</x:v>
      </x:c>
      <x:c r="G12" s="190"/>
      <x:c r="H12" s="190"/>
      <x:c r="I12" s="190"/>
      <x:c r="J12" s="190"/>
      <x:c r="K12" s="190"/>
      <x:c r="L12" s="190"/>
      <x:c r="M12" s="190"/>
      <x:c r="N12" s="190"/>
      <x:c r="O12" s="190"/>
      <x:c r="P12" s="190"/>
      <x:c r="Q12" s="190"/>
    </x:row>
    <x:row r="13" ht="24" customHeight="1">
      <x:c r="A13" s="92" t="str">
        <x:v>Human oversight and workflow</x:v>
      </x:c>
      <x:c r="B13" s="92" t="n">
        <x:f>COUNTIF('Governance Crosswalk'!$B$5:$B$40,A13)</x:f>
        <x:v>3</x:v>
      </x:c>
      <x:c r="C13" s="92" t="n">
        <x:f>COUNTIFS('Governance Crosswalk'!$B$5:$B$40,A13,'Governance Crosswalk'!$J$5:$J$40,"&lt;&gt;Not assessed")</x:f>
        <x:v>0</x:v>
      </x:c>
      <x:c r="D13" s="92" t="n">
        <x:f>COUNTIFS('Governance Crosswalk'!$B$5:$B$40,A13,'Governance Crosswalk'!$J$5:$J$40,"Decision-ready")</x:f>
        <x:v>0</x:v>
      </x:c>
      <x:c r="E13" s="92" t="n">
        <x:f>COUNTIFS('Governance Crosswalk'!$B$5:$B$40,A13,'Governance Crosswalk'!$J$5:$J$40,"No evidence located")+COUNTIFS('Governance Crosswalk'!$B$5:$B$40,A13,'Governance Crosswalk'!$J$5:$J$40,"Partial coverage")+COUNTIFS('Governance Crosswalk'!$B$5:$B$40,A13,'Governance Crosswalk'!$J$5:$J$40,"Evidence available but difficult to use")</x:f>
        <x:v>0</x:v>
      </x:c>
      <x:c r="F13" s="195" t="n">
        <x:f>IF(B13=0,0,D13/B13)</x:f>
        <x:v>0</x:v>
      </x:c>
      <x:c r="G13" s="190"/>
      <x:c r="H13" s="190"/>
      <x:c r="I13" s="190"/>
      <x:c r="J13" s="190"/>
      <x:c r="K13" s="190"/>
      <x:c r="L13" s="190"/>
      <x:c r="M13" s="190"/>
      <x:c r="N13" s="190"/>
      <x:c r="O13" s="190"/>
      <x:c r="P13" s="190"/>
      <x:c r="Q13" s="190"/>
    </x:row>
    <x:row r="14" ht="24" customHeight="1">
      <x:c r="A14" s="92" t="str">
        <x:v>Accountability and decision rights</x:v>
      </x:c>
      <x:c r="B14" s="92" t="n">
        <x:f>COUNTIF('Governance Crosswalk'!$B$5:$B$40,A14)</x:f>
        <x:v>3</x:v>
      </x:c>
      <x:c r="C14" s="92" t="n">
        <x:f>COUNTIFS('Governance Crosswalk'!$B$5:$B$40,A14,'Governance Crosswalk'!$J$5:$J$40,"&lt;&gt;Not assessed")</x:f>
        <x:v>0</x:v>
      </x:c>
      <x:c r="D14" s="92" t="n">
        <x:f>COUNTIFS('Governance Crosswalk'!$B$5:$B$40,A14,'Governance Crosswalk'!$J$5:$J$40,"Decision-ready")</x:f>
        <x:v>0</x:v>
      </x:c>
      <x:c r="E14" s="92" t="n">
        <x:f>COUNTIFS('Governance Crosswalk'!$B$5:$B$40,A14,'Governance Crosswalk'!$J$5:$J$40,"No evidence located")+COUNTIFS('Governance Crosswalk'!$B$5:$B$40,A14,'Governance Crosswalk'!$J$5:$J$40,"Partial coverage")+COUNTIFS('Governance Crosswalk'!$B$5:$B$40,A14,'Governance Crosswalk'!$J$5:$J$40,"Evidence available but difficult to use")</x:f>
        <x:v>0</x:v>
      </x:c>
      <x:c r="F14" s="195" t="n">
        <x:f>IF(B14=0,0,D14/B14)</x:f>
        <x:v>0</x:v>
      </x:c>
      <x:c r="G14" s="190"/>
      <x:c r="H14" s="190"/>
      <x:c r="I14" s="190"/>
      <x:c r="J14" s="190"/>
      <x:c r="K14" s="190"/>
      <x:c r="L14" s="190"/>
      <x:c r="M14" s="190"/>
      <x:c r="N14" s="190"/>
      <x:c r="O14" s="190"/>
      <x:c r="P14" s="190"/>
      <x:c r="Q14" s="190"/>
    </x:row>
    <x:row r="15" ht="24" customHeight="1">
      <x:c r="A15" s="92" t="str">
        <x:v>Validation and performance</x:v>
      </x:c>
      <x:c r="B15" s="92" t="n">
        <x:f>COUNTIF('Governance Crosswalk'!$B$5:$B$40,A15)</x:f>
        <x:v>3</x:v>
      </x:c>
      <x:c r="C15" s="92" t="n">
        <x:f>COUNTIFS('Governance Crosswalk'!$B$5:$B$40,A15,'Governance Crosswalk'!$J$5:$J$40,"&lt;&gt;Not assessed")</x:f>
        <x:v>0</x:v>
      </x:c>
      <x:c r="D15" s="92" t="n">
        <x:f>COUNTIFS('Governance Crosswalk'!$B$5:$B$40,A15,'Governance Crosswalk'!$J$5:$J$40,"Decision-ready")</x:f>
        <x:v>0</x:v>
      </x:c>
      <x:c r="E15" s="92" t="n">
        <x:f>COUNTIFS('Governance Crosswalk'!$B$5:$B$40,A15,'Governance Crosswalk'!$J$5:$J$40,"No evidence located")+COUNTIFS('Governance Crosswalk'!$B$5:$B$40,A15,'Governance Crosswalk'!$J$5:$J$40,"Partial coverage")+COUNTIFS('Governance Crosswalk'!$B$5:$B$40,A15,'Governance Crosswalk'!$J$5:$J$40,"Evidence available but difficult to use")</x:f>
        <x:v>0</x:v>
      </x:c>
      <x:c r="F15" s="195" t="n">
        <x:f>IF(B15=0,0,D15/B15)</x:f>
        <x:v>0</x:v>
      </x:c>
      <x:c r="G15" s="190"/>
      <x:c r="H15" s="190"/>
      <x:c r="I15" s="190"/>
      <x:c r="J15" s="190"/>
      <x:c r="K15" s="190"/>
      <x:c r="L15" s="190"/>
      <x:c r="M15" s="190"/>
      <x:c r="N15" s="190"/>
      <x:c r="O15" s="190"/>
      <x:c r="P15" s="190"/>
      <x:c r="Q15" s="190"/>
    </x:row>
    <x:row r="16" ht="24" customHeight="1">
      <x:c r="A16" s="92" t="str">
        <x:v>Bias, fairness and population fit</x:v>
      </x:c>
      <x:c r="B16" s="92" t="n">
        <x:f>COUNTIF('Governance Crosswalk'!$B$5:$B$40,A16)</x:f>
        <x:v>3</x:v>
      </x:c>
      <x:c r="C16" s="92" t="n">
        <x:f>COUNTIFS('Governance Crosswalk'!$B$5:$B$40,A16,'Governance Crosswalk'!$J$5:$J$40,"&lt;&gt;Not assessed")</x:f>
        <x:v>0</x:v>
      </x:c>
      <x:c r="D16" s="92" t="n">
        <x:f>COUNTIFS('Governance Crosswalk'!$B$5:$B$40,A16,'Governance Crosswalk'!$J$5:$J$40,"Decision-ready")</x:f>
        <x:v>0</x:v>
      </x:c>
      <x:c r="E16" s="92" t="n">
        <x:f>COUNTIFS('Governance Crosswalk'!$B$5:$B$40,A16,'Governance Crosswalk'!$J$5:$J$40,"No evidence located")+COUNTIFS('Governance Crosswalk'!$B$5:$B$40,A16,'Governance Crosswalk'!$J$5:$J$40,"Partial coverage")+COUNTIFS('Governance Crosswalk'!$B$5:$B$40,A16,'Governance Crosswalk'!$J$5:$J$40,"Evidence available but difficult to use")</x:f>
        <x:v>0</x:v>
      </x:c>
      <x:c r="F16" s="195" t="n">
        <x:f>IF(B16=0,0,D16/B16)</x:f>
        <x:v>0</x:v>
      </x:c>
      <x:c r="G16" s="190"/>
      <x:c r="H16" s="190"/>
      <x:c r="I16" s="190"/>
      <x:c r="J16" s="190"/>
      <x:c r="K16" s="190"/>
      <x:c r="L16" s="190"/>
      <x:c r="M16" s="190"/>
      <x:c r="N16" s="190"/>
      <x:c r="O16" s="190"/>
      <x:c r="P16" s="190"/>
      <x:c r="Q16" s="190"/>
    </x:row>
    <x:row r="17" ht="24" customHeight="1">
      <x:c r="A17" s="92" t="str">
        <x:v>Data governance and privacy</x:v>
      </x:c>
      <x:c r="B17" s="92" t="n">
        <x:f>COUNTIF('Governance Crosswalk'!$B$5:$B$40,A17)</x:f>
        <x:v>3</x:v>
      </x:c>
      <x:c r="C17" s="92" t="n">
        <x:f>COUNTIFS('Governance Crosswalk'!$B$5:$B$40,A17,'Governance Crosswalk'!$J$5:$J$40,"&lt;&gt;Not assessed")</x:f>
        <x:v>0</x:v>
      </x:c>
      <x:c r="D17" s="92" t="n">
        <x:f>COUNTIFS('Governance Crosswalk'!$B$5:$B$40,A17,'Governance Crosswalk'!$J$5:$J$40,"Decision-ready")</x:f>
        <x:v>0</x:v>
      </x:c>
      <x:c r="E17" s="92" t="n">
        <x:f>COUNTIFS('Governance Crosswalk'!$B$5:$B$40,A17,'Governance Crosswalk'!$J$5:$J$40,"No evidence located")+COUNTIFS('Governance Crosswalk'!$B$5:$B$40,A17,'Governance Crosswalk'!$J$5:$J$40,"Partial coverage")+COUNTIFS('Governance Crosswalk'!$B$5:$B$40,A17,'Governance Crosswalk'!$J$5:$J$40,"Evidence available but difficult to use")</x:f>
        <x:v>0</x:v>
      </x:c>
      <x:c r="F17" s="195" t="n">
        <x:f>IF(B17=0,0,D17/B17)</x:f>
        <x:v>0</x:v>
      </x:c>
      <x:c r="G17" s="190"/>
      <x:c r="H17" s="190"/>
      <x:c r="I17" s="190"/>
      <x:c r="J17" s="190"/>
      <x:c r="K17" s="190"/>
      <x:c r="L17" s="190"/>
      <x:c r="M17" s="190"/>
      <x:c r="N17" s="190"/>
      <x:c r="O17" s="190"/>
      <x:c r="P17" s="190"/>
      <x:c r="Q17" s="190"/>
    </x:row>
    <x:row r="18" ht="24" customHeight="1">
      <x:c r="A18" s="92" t="str">
        <x:v>Cybersecurity and resilience</x:v>
      </x:c>
      <x:c r="B18" s="92" t="n">
        <x:f>COUNTIF('Governance Crosswalk'!$B$5:$B$40,A18)</x:f>
        <x:v>3</x:v>
      </x:c>
      <x:c r="C18" s="92" t="n">
        <x:f>COUNTIFS('Governance Crosswalk'!$B$5:$B$40,A18,'Governance Crosswalk'!$J$5:$J$40,"&lt;&gt;Not assessed")</x:f>
        <x:v>0</x:v>
      </x:c>
      <x:c r="D18" s="92" t="n">
        <x:f>COUNTIFS('Governance Crosswalk'!$B$5:$B$40,A18,'Governance Crosswalk'!$J$5:$J$40,"Decision-ready")</x:f>
        <x:v>0</x:v>
      </x:c>
      <x:c r="E18" s="92" t="n">
        <x:f>COUNTIFS('Governance Crosswalk'!$B$5:$B$40,A18,'Governance Crosswalk'!$J$5:$J$40,"No evidence located")+COUNTIFS('Governance Crosswalk'!$B$5:$B$40,A18,'Governance Crosswalk'!$J$5:$J$40,"Partial coverage")+COUNTIFS('Governance Crosswalk'!$B$5:$B$40,A18,'Governance Crosswalk'!$J$5:$J$40,"Evidence available but difficult to use")</x:f>
        <x:v>0</x:v>
      </x:c>
      <x:c r="F18" s="195" t="n">
        <x:f>IF(B18=0,0,D18/B18)</x:f>
        <x:v>0</x:v>
      </x:c>
      <x:c r="G18" s="190"/>
      <x:c r="H18" s="190"/>
      <x:c r="I18" s="190"/>
      <x:c r="J18" s="190"/>
      <x:c r="K18" s="190"/>
      <x:c r="L18" s="190"/>
      <x:c r="M18" s="190"/>
      <x:c r="N18" s="190"/>
      <x:c r="O18" s="190"/>
      <x:c r="P18" s="190"/>
      <x:c r="Q18" s="190"/>
    </x:row>
    <x:row r="19" ht="24" customHeight="1">
      <x:c r="A19" s="92" t="str">
        <x:v>Monitoring and model change</x:v>
      </x:c>
      <x:c r="B19" s="92" t="n">
        <x:f>COUNTIF('Governance Crosswalk'!$B$5:$B$40,A19)</x:f>
        <x:v>3</x:v>
      </x:c>
      <x:c r="C19" s="92" t="n">
        <x:f>COUNTIFS('Governance Crosswalk'!$B$5:$B$40,A19,'Governance Crosswalk'!$J$5:$J$40,"&lt;&gt;Not assessed")</x:f>
        <x:v>0</x:v>
      </x:c>
      <x:c r="D19" s="92" t="n">
        <x:f>COUNTIFS('Governance Crosswalk'!$B$5:$B$40,A19,'Governance Crosswalk'!$J$5:$J$40,"Decision-ready")</x:f>
        <x:v>0</x:v>
      </x:c>
      <x:c r="E19" s="92" t="n">
        <x:f>COUNTIFS('Governance Crosswalk'!$B$5:$B$40,A19,'Governance Crosswalk'!$J$5:$J$40,"No evidence located")+COUNTIFS('Governance Crosswalk'!$B$5:$B$40,A19,'Governance Crosswalk'!$J$5:$J$40,"Partial coverage")+COUNTIFS('Governance Crosswalk'!$B$5:$B$40,A19,'Governance Crosswalk'!$J$5:$J$40,"Evidence available but difficult to use")</x:f>
        <x:v>0</x:v>
      </x:c>
      <x:c r="F19" s="195" t="n">
        <x:f>IF(B19=0,0,D19/B19)</x:f>
        <x:v>0</x:v>
      </x:c>
      <x:c r="G19" s="190"/>
      <x:c r="H19" s="190"/>
      <x:c r="I19" s="190"/>
      <x:c r="J19" s="190"/>
      <x:c r="K19" s="190"/>
      <x:c r="L19" s="190"/>
      <x:c r="M19" s="190"/>
      <x:c r="N19" s="190"/>
      <x:c r="O19" s="190"/>
      <x:c r="P19" s="190"/>
      <x:c r="Q19" s="190"/>
    </x:row>
    <x:row r="20" ht="24" customHeight="1">
      <x:c r="A20" s="92" t="str">
        <x:v>Incident response and escalation</x:v>
      </x:c>
      <x:c r="B20" s="92" t="n">
        <x:f>COUNTIF('Governance Crosswalk'!$B$5:$B$40,A20)</x:f>
        <x:v>3</x:v>
      </x:c>
      <x:c r="C20" s="92" t="n">
        <x:f>COUNTIFS('Governance Crosswalk'!$B$5:$B$40,A20,'Governance Crosswalk'!$J$5:$J$40,"&lt;&gt;Not assessed")</x:f>
        <x:v>0</x:v>
      </x:c>
      <x:c r="D20" s="92" t="n">
        <x:f>COUNTIFS('Governance Crosswalk'!$B$5:$B$40,A20,'Governance Crosswalk'!$J$5:$J$40,"Decision-ready")</x:f>
        <x:v>0</x:v>
      </x:c>
      <x:c r="E20" s="92" t="n">
        <x:f>COUNTIFS('Governance Crosswalk'!$B$5:$B$40,A20,'Governance Crosswalk'!$J$5:$J$40,"No evidence located")+COUNTIFS('Governance Crosswalk'!$B$5:$B$40,A20,'Governance Crosswalk'!$J$5:$J$40,"Partial coverage")+COUNTIFS('Governance Crosswalk'!$B$5:$B$40,A20,'Governance Crosswalk'!$J$5:$J$40,"Evidence available but difficult to use")</x:f>
        <x:v>0</x:v>
      </x:c>
      <x:c r="F20" s="195" t="n">
        <x:f>IF(B20=0,0,D20/B20)</x:f>
        <x:v>0</x:v>
      </x:c>
      <x:c r="G20" s="190"/>
      <x:c r="H20" s="190"/>
      <x:c r="I20" s="190"/>
      <x:c r="J20" s="190"/>
      <x:c r="K20" s="190"/>
      <x:c r="L20" s="190"/>
      <x:c r="M20" s="190"/>
      <x:c r="N20" s="190"/>
      <x:c r="O20" s="190"/>
      <x:c r="P20" s="190"/>
      <x:c r="Q20" s="190"/>
    </x:row>
    <x:row r="21" ht="24" customHeight="1">
      <x:c r="A21" s="92" t="str">
        <x:v>Implementation and operational ownership</x:v>
      </x:c>
      <x:c r="B21" s="92" t="n">
        <x:f>COUNTIF('Governance Crosswalk'!$B$5:$B$40,A21)</x:f>
        <x:v>3</x:v>
      </x:c>
      <x:c r="C21" s="92" t="n">
        <x:f>COUNTIFS('Governance Crosswalk'!$B$5:$B$40,A21,'Governance Crosswalk'!$J$5:$J$40,"&lt;&gt;Not assessed")</x:f>
        <x:v>0</x:v>
      </x:c>
      <x:c r="D21" s="92" t="n">
        <x:f>COUNTIFS('Governance Crosswalk'!$B$5:$B$40,A21,'Governance Crosswalk'!$J$5:$J$40,"Decision-ready")</x:f>
        <x:v>0</x:v>
      </x:c>
      <x:c r="E21" s="92" t="n">
        <x:f>COUNTIFS('Governance Crosswalk'!$B$5:$B$40,A21,'Governance Crosswalk'!$J$5:$J$40,"No evidence located")+COUNTIFS('Governance Crosswalk'!$B$5:$B$40,A21,'Governance Crosswalk'!$J$5:$J$40,"Partial coverage")+COUNTIFS('Governance Crosswalk'!$B$5:$B$40,A21,'Governance Crosswalk'!$J$5:$J$40,"Evidence available but difficult to use")</x:f>
        <x:v>0</x:v>
      </x:c>
      <x:c r="F21" s="195" t="n">
        <x:f>IF(B21=0,0,D21/B21)</x:f>
        <x:v>0</x:v>
      </x:c>
      <x:c r="G21" s="190"/>
      <x:c r="H21" s="190"/>
      <x:c r="I21" s="190"/>
      <x:c r="J21" s="190"/>
      <x:c r="K21" s="190"/>
      <x:c r="L21" s="190"/>
      <x:c r="M21" s="190"/>
      <x:c r="N21" s="190"/>
      <x:c r="O21" s="190"/>
      <x:c r="P21" s="190"/>
      <x:c r="Q21" s="190"/>
    </x:row>
    <x:row r="22" ht="24" customHeight="1">
      <x:c r="A22" s="92" t="str">
        <x:v>Vendor support and evidence access</x:v>
      </x:c>
      <x:c r="B22" s="92" t="n">
        <x:f>COUNTIF('Governance Crosswalk'!$B$5:$B$40,A22)</x:f>
        <x:v>3</x:v>
      </x:c>
      <x:c r="C22" s="92" t="n">
        <x:f>COUNTIFS('Governance Crosswalk'!$B$5:$B$40,A22,'Governance Crosswalk'!$J$5:$J$40,"&lt;&gt;Not assessed")</x:f>
        <x:v>0</x:v>
      </x:c>
      <x:c r="D22" s="92" t="n">
        <x:f>COUNTIFS('Governance Crosswalk'!$B$5:$B$40,A22,'Governance Crosswalk'!$J$5:$J$40,"Decision-ready")</x:f>
        <x:v>0</x:v>
      </x:c>
      <x:c r="E22" s="92" t="n">
        <x:f>COUNTIFS('Governance Crosswalk'!$B$5:$B$40,A22,'Governance Crosswalk'!$J$5:$J$40,"No evidence located")+COUNTIFS('Governance Crosswalk'!$B$5:$B$40,A22,'Governance Crosswalk'!$J$5:$J$40,"Partial coverage")+COUNTIFS('Governance Crosswalk'!$B$5:$B$40,A22,'Governance Crosswalk'!$J$5:$J$40,"Evidence available but difficult to use")</x:f>
        <x:v>0</x:v>
      </x:c>
      <x:c r="F22" s="195" t="n">
        <x:f>IF(B22=0,0,D22/B22)</x:f>
        <x:v>0</x:v>
      </x:c>
      <x:c r="G22" s="190"/>
      <x:c r="H22" s="190"/>
      <x:c r="I22" s="190"/>
      <x:c r="J22" s="190"/>
      <x:c r="K22" s="190"/>
      <x:c r="L22" s="190"/>
      <x:c r="M22" s="190"/>
      <x:c r="N22" s="190"/>
      <x:c r="O22" s="190"/>
      <x:c r="P22" s="190"/>
      <x:c r="Q22" s="190"/>
    </x:row>
    <x:row r="23" ht="24" customHeight="1">
      <x:c r="A23" s="92" t="str">
        <x:v>Procurement, contracts and exit</x:v>
      </x:c>
      <x:c r="B23" s="92" t="n">
        <x:f>COUNTIF('Governance Crosswalk'!$B$5:$B$40,A23)</x:f>
        <x:v>3</x:v>
      </x:c>
      <x:c r="C23" s="92" t="n">
        <x:f>COUNTIFS('Governance Crosswalk'!$B$5:$B$40,A23,'Governance Crosswalk'!$J$5:$J$40,"&lt;&gt;Not assessed")</x:f>
        <x:v>0</x:v>
      </x:c>
      <x:c r="D23" s="92" t="n">
        <x:f>COUNTIFS('Governance Crosswalk'!$B$5:$B$40,A23,'Governance Crosswalk'!$J$5:$J$40,"Decision-ready")</x:f>
        <x:v>0</x:v>
      </x:c>
      <x:c r="E23" s="92" t="n">
        <x:f>COUNTIFS('Governance Crosswalk'!$B$5:$B$40,A23,'Governance Crosswalk'!$J$5:$J$40,"No evidence located")+COUNTIFS('Governance Crosswalk'!$B$5:$B$40,A23,'Governance Crosswalk'!$J$5:$J$40,"Partial coverage")+COUNTIFS('Governance Crosswalk'!$B$5:$B$40,A23,'Governance Crosswalk'!$J$5:$J$40,"Evidence available but difficult to use")</x:f>
        <x:v>0</x:v>
      </x:c>
      <x:c r="F23" s="195" t="n">
        <x:f>IF(B23=0,0,D23/B23)</x:f>
        <x:v>0</x:v>
      </x:c>
      <x:c r="G23" s="190"/>
      <x:c r="H23" s="190"/>
      <x:c r="I23" s="190"/>
      <x:c r="J23" s="190"/>
      <x:c r="K23" s="190"/>
      <x:c r="L23" s="190"/>
      <x:c r="M23" s="190"/>
      <x:c r="N23" s="190"/>
      <x:c r="O23" s="190"/>
      <x:c r="P23" s="190"/>
      <x:c r="Q23" s="190"/>
    </x:row>
    <x:row r="24" ht="24" customHeight="1">
      <x:c r="A24" s="190"/>
      <x:c r="B24" s="190"/>
      <x:c r="C24" s="190"/>
      <x:c r="D24" s="190"/>
      <x:c r="E24" s="190"/>
      <x:c r="F24" s="190"/>
      <x:c r="G24" s="190"/>
      <x:c r="H24" s="190"/>
      <x:c r="I24" s="190"/>
      <x:c r="J24" s="190"/>
      <x:c r="K24" s="190"/>
      <x:c r="L24" s="190"/>
      <x:c r="M24" s="190"/>
      <x:c r="N24" s="190"/>
      <x:c r="O24" s="190"/>
      <x:c r="P24" s="190"/>
      <x:c r="Q24" s="190"/>
    </x:row>
    <x:row r="25" ht="24" customHeight="1">
      <x:c r="A25" s="190"/>
      <x:c r="B25" s="190"/>
      <x:c r="C25" s="190"/>
      <x:c r="D25" s="190"/>
      <x:c r="E25" s="190"/>
      <x:c r="F25" s="190"/>
      <x:c r="G25" s="190"/>
      <x:c r="H25" s="190"/>
      <x:c r="I25" s="190"/>
      <x:c r="J25" s="190"/>
      <x:c r="K25" s="190"/>
      <x:c r="L25" s="190"/>
      <x:c r="M25" s="190"/>
      <x:c r="N25" s="190"/>
      <x:c r="O25" s="190"/>
      <x:c r="P25" s="190"/>
      <x:c r="Q25" s="190"/>
    </x:row>
    <x:row r="26" ht="24" customHeight="1">
      <x:c r="A26" s="190"/>
      <x:c r="B26" s="190"/>
      <x:c r="C26" s="190"/>
      <x:c r="D26" s="190"/>
      <x:c r="E26" s="190"/>
      <x:c r="F26" s="190"/>
      <x:c r="G26" s="190"/>
      <x:c r="H26" s="190"/>
      <x:c r="I26" s="190"/>
      <x:c r="J26" s="190"/>
      <x:c r="K26" s="190"/>
      <x:c r="L26" s="190"/>
      <x:c r="M26" s="190"/>
      <x:c r="N26" s="190"/>
      <x:c r="O26" s="190"/>
      <x:c r="P26" s="190"/>
      <x:c r="Q26" s="190"/>
    </x:row>
    <x:row r="27" ht="24" customHeight="1">
      <x:c r="A27" s="190"/>
      <x:c r="B27" s="190"/>
      <x:c r="C27" s="190"/>
      <x:c r="D27" s="190"/>
      <x:c r="E27" s="190"/>
      <x:c r="F27" s="190"/>
      <x:c r="G27" s="190"/>
      <x:c r="H27" s="190"/>
      <x:c r="I27" s="190"/>
      <x:c r="J27" s="190"/>
      <x:c r="K27" s="190"/>
      <x:c r="L27" s="190"/>
      <x:c r="M27" s="190"/>
      <x:c r="N27" s="190"/>
      <x:c r="O27" s="190"/>
      <x:c r="P27" s="190"/>
      <x:c r="Q27" s="190"/>
    </x:row>
    <x:row r="28" ht="24" customHeight="1">
      <x:c r="A28" s="196" t="str">
        <x:v>Coverage status</x:v>
      </x:c>
      <x:c r="B28" s="196" t="str">
        <x:v>Count</x:v>
      </x:c>
      <x:c r="C28" s="190"/>
      <x:c r="D28" s="196" t="str">
        <x:v>Typical evidence route</x:v>
      </x:c>
      <x:c r="E28" s="196" t="str">
        <x:v>Rows</x:v>
      </x:c>
      <x:c r="F28" s="190"/>
      <x:c r="G28" s="190"/>
      <x:c r="H28" s="190"/>
      <x:c r="I28" s="190"/>
      <x:c r="J28" s="190"/>
      <x:c r="K28" s="190"/>
      <x:c r="L28" s="190"/>
      <x:c r="M28" s="190"/>
      <x:c r="N28" s="190"/>
      <x:c r="O28" s="190"/>
      <x:c r="P28" s="190"/>
      <x:c r="Q28" s="190"/>
    </x:row>
    <x:row r="29" ht="24" customHeight="1">
      <x:c r="A29" s="190" t="str">
        <x:v>Not assessed</x:v>
      </x:c>
      <x:c r="B29" s="190" t="n">
        <x:f>COUNTIF('Governance Crosswalk'!$J$5:$J$40,A29)</x:f>
        <x:v>36</x:v>
      </x:c>
      <x:c r="C29" s="190"/>
      <x:c r="D29" s="190" t="str">
        <x:v>Visible publicly</x:v>
      </x:c>
      <x:c r="E29" s="190" t="n">
        <x:f>COUNTIF('Governance Crosswalk'!$G$5:$G$40,D29)</x:f>
        <x:v>7</x:v>
      </x:c>
      <x:c r="F29" s="190"/>
      <x:c r="G29" s="190"/>
      <x:c r="H29" s="190"/>
      <x:c r="I29" s="190"/>
      <x:c r="J29" s="190"/>
      <x:c r="K29" s="190"/>
      <x:c r="L29" s="190"/>
      <x:c r="M29" s="190"/>
      <x:c r="N29" s="190"/>
      <x:c r="O29" s="190"/>
      <x:c r="P29" s="190"/>
      <x:c r="Q29" s="190"/>
    </x:row>
    <x:row r="30" ht="24" customHeight="1">
      <x:c r="A30" s="190" t="str">
        <x:v>No evidence located</x:v>
      </x:c>
      <x:c r="B30" s="190" t="n">
        <x:f>COUNTIF('Governance Crosswalk'!$J$5:$J$40,A30)</x:f>
        <x:v>0</x:v>
      </x:c>
      <x:c r="C30" s="190"/>
      <x:c r="D30" s="190" t="str">
        <x:v>Shared after a serious enquiry</x:v>
      </x:c>
      <x:c r="E30" s="190" t="n">
        <x:f>COUNTIF('Governance Crosswalk'!$G$5:$G$40,D30)</x:f>
        <x:v>21</x:v>
      </x:c>
      <x:c r="F30" s="190"/>
      <x:c r="G30" s="190"/>
      <x:c r="H30" s="190"/>
      <x:c r="I30" s="190"/>
      <x:c r="J30" s="190"/>
      <x:c r="K30" s="190"/>
      <x:c r="L30" s="190"/>
      <x:c r="M30" s="190"/>
      <x:c r="N30" s="190"/>
      <x:c r="O30" s="190"/>
      <x:c r="P30" s="190"/>
      <x:c r="Q30" s="190"/>
    </x:row>
    <x:row r="31" ht="24" customHeight="1">
      <x:c r="A31" s="190" t="str">
        <x:v>Partial coverage</x:v>
      </x:c>
      <x:c r="B31" s="190" t="n">
        <x:f>COUNTIF('Governance Crosswalk'!$J$5:$J$40,A31)</x:f>
        <x:v>0</x:v>
      </x:c>
      <x:c r="C31" s="190"/>
      <x:c r="D31" s="190" t="str">
        <x:v>Confidential under NDA</x:v>
      </x:c>
      <x:c r="E31" s="190" t="n">
        <x:f>COUNTIF('Governance Crosswalk'!$G$5:$G$40,D31)</x:f>
        <x:v>6</x:v>
      </x:c>
      <x:c r="F31" s="190"/>
      <x:c r="G31" s="190"/>
      <x:c r="H31" s="190"/>
      <x:c r="I31" s="190"/>
      <x:c r="J31" s="190"/>
      <x:c r="K31" s="190"/>
      <x:c r="L31" s="190"/>
      <x:c r="M31" s="190"/>
      <x:c r="N31" s="190"/>
      <x:c r="O31" s="190"/>
      <x:c r="P31" s="190"/>
      <x:c r="Q31" s="190"/>
    </x:row>
    <x:row r="32" ht="24" customHeight="1">
      <x:c r="A32" s="190" t="str">
        <x:v>Evidence available but difficult to use</x:v>
      </x:c>
      <x:c r="B32" s="190" t="n">
        <x:f>COUNTIF('Governance Crosswalk'!$J$5:$J$40,A32)</x:f>
        <x:v>0</x:v>
      </x:c>
      <x:c r="C32" s="190"/>
      <x:c r="D32" s="190" t="str">
        <x:v>Testing for the proposed use case</x:v>
      </x:c>
      <x:c r="E32" s="190" t="n">
        <x:f>COUNTIF('Governance Crosswalk'!$G$5:$G$40,D32)</x:f>
        <x:v>2</x:v>
      </x:c>
      <x:c r="F32" s="190"/>
      <x:c r="G32" s="190"/>
      <x:c r="H32" s="190"/>
      <x:c r="I32" s="190"/>
      <x:c r="J32" s="190"/>
      <x:c r="K32" s="190"/>
      <x:c r="L32" s="190"/>
      <x:c r="M32" s="190"/>
      <x:c r="N32" s="190"/>
      <x:c r="O32" s="190"/>
      <x:c r="P32" s="190"/>
      <x:c r="Q32" s="190"/>
    </x:row>
    <x:row r="33" ht="24" customHeight="1">
      <x:c r="A33" s="190" t="str">
        <x:v>Decision-ready</x:v>
      </x:c>
      <x:c r="B33" s="190" t="n">
        <x:f>COUNTIF('Governance Crosswalk'!$J$5:$J$40,A33)</x:f>
        <x:v>0</x:v>
      </x:c>
      <x:c r="C33" s="190"/>
      <x:c r="D33" s="190"/>
      <x:c r="E33" s="190"/>
      <x:c r="F33" s="190"/>
      <x:c r="G33" s="190"/>
      <x:c r="H33" s="190"/>
      <x:c r="I33" s="190"/>
      <x:c r="J33" s="190"/>
      <x:c r="K33" s="190"/>
      <x:c r="L33" s="190"/>
      <x:c r="M33" s="190"/>
      <x:c r="N33" s="190"/>
      <x:c r="O33" s="190"/>
      <x:c r="P33" s="190"/>
      <x:c r="Q33" s="190"/>
    </x:row>
    <x:row r="34" ht="24" customHeight="1">
      <x:c r="A34" s="190" t="str">
        <x:v>Requires local validation</x:v>
      </x:c>
      <x:c r="B34" s="190" t="n">
        <x:f>COUNTIF('Governance Crosswalk'!$J$5:$J$40,A34)</x:f>
        <x:v>0</x:v>
      </x:c>
      <x:c r="C34" s="190"/>
      <x:c r="D34" s="190"/>
      <x:c r="E34" s="190"/>
      <x:c r="F34" s="190"/>
      <x:c r="G34" s="190"/>
      <x:c r="H34" s="190"/>
      <x:c r="I34" s="190"/>
      <x:c r="J34" s="190"/>
      <x:c r="K34" s="190"/>
      <x:c r="L34" s="190"/>
      <x:c r="M34" s="190"/>
      <x:c r="N34" s="190"/>
      <x:c r="O34" s="190"/>
      <x:c r="P34" s="190"/>
      <x:c r="Q34" s="190"/>
    </x:row>
    <x:row r="35" ht="24" customHeight="1">
      <x:c r="A35" s="190" t="str">
        <x:v>Not applicable</x:v>
      </x:c>
      <x:c r="B35" s="190" t="n">
        <x:f>COUNTIF('Governance Crosswalk'!$J$5:$J$40,A35)</x:f>
        <x:v>0</x:v>
      </x:c>
      <x:c r="C35" s="190"/>
      <x:c r="D35" s="190"/>
      <x:c r="E35" s="190"/>
      <x:c r="F35" s="190"/>
      <x:c r="G35" s="190"/>
      <x:c r="H35" s="190"/>
      <x:c r="I35" s="190"/>
      <x:c r="J35" s="190"/>
      <x:c r="K35" s="190"/>
      <x:c r="L35" s="190"/>
      <x:c r="M35" s="190"/>
      <x:c r="N35" s="190"/>
      <x:c r="O35" s="190"/>
      <x:c r="P35" s="190"/>
      <x:c r="Q35" s="190"/>
    </x:row>
    <x:row r="36" ht="24" customHeight="1">
      <x:c r="A36" s="190"/>
      <x:c r="B36" s="190"/>
      <x:c r="C36" s="190"/>
      <x:c r="D36" s="190"/>
      <x:c r="E36" s="190"/>
      <x:c r="F36" s="190"/>
      <x:c r="G36" s="190"/>
      <x:c r="H36" s="190"/>
      <x:c r="I36" s="190"/>
      <x:c r="J36" s="190"/>
      <x:c r="K36" s="190"/>
      <x:c r="L36" s="190"/>
      <x:c r="M36" s="190"/>
      <x:c r="N36" s="190"/>
      <x:c r="O36" s="190"/>
      <x:c r="P36" s="190"/>
      <x:c r="Q36" s="190"/>
    </x:row>
  </x:sheetData>
  <x:mergeCells>
    <x:mergeCell ref="A1:Q3"/>
    <x:mergeCell ref="A4:Q4"/>
    <x:mergeCell ref="A6:C6"/>
    <x:mergeCell ref="A7:C8"/>
    <x:mergeCell ref="D6:F6"/>
    <x:mergeCell ref="D7:F8"/>
    <x:mergeCell ref="G6:I6"/>
    <x:mergeCell ref="G7:I8"/>
    <x:mergeCell ref="J6:L6"/>
    <x:mergeCell ref="J7:L8"/>
    <x:mergeCell ref="M6:O6"/>
    <x:mergeCell ref="M7:O8"/>
  </x:mergeCells>
  <x:conditionalFormatting sqref="F12:F23">
    <x:cfRule type="dataBar" priority="1">
      <x:dataBar>
        <x:cfvo type="min"/>
        <x:cfvo type="max"/>
        <x:color rgb="FF6A8F79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8d4edba163f4404d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6A8F79"/>
            </x14:dataBar>
          </x14:cfRule>
          <xm:sqref>F12:F23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24" hidden="0" customWidth="1"/>
    <x:col min="4" max="4" width="38" hidden="0" customWidth="1"/>
    <x:col min="5" max="5" width="36" hidden="0" customWidth="1"/>
    <x:col min="6" max="6" width="36" hidden="0" customWidth="1"/>
    <x:col min="7" max="7" width="25" hidden="0" customWidth="1"/>
    <x:col min="8" max="8" width="22" hidden="0" customWidth="1"/>
    <x:col min="9" max="9" width="34" hidden="0" customWidth="1"/>
    <x:col min="10" max="10" width="28" hidden="0" customWidth="1"/>
    <x:col min="11" max="11" width="34" hidden="0" customWidth="1"/>
    <x:col min="12" max="12" width="34" hidden="0" customWidth="1"/>
    <x:col min="13" max="13" width="32" hidden="0" customWidth="1"/>
    <x:col min="14" max="14" width="30" hidden="0" customWidth="1"/>
    <x:col min="15" max="15" width="16" hidden="0" customWidth="1"/>
    <x:col min="16" max="16" width="14" hidden="0" customWidth="1"/>
    <x:col min="17" max="17" width="30" hidden="0" customWidth="1"/>
    <x:col min="18" max="18" width="14" hidden="0" customWidth="1"/>
    <x:col min="19" max="19" width="18" hidden="0" customWidth="1"/>
    <x:col min="20" max="20" width="36" hidden="0" customWidth="1"/>
  </x:cols>
  <x:sheetData>
    <x:row r="1">
      <x:c r="A1" s="129" t="str">
        <x:v>Governance-to-Decision Crosswalk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  <x:c r="M1" s="129"/>
      <x:c r="N1" s="129"/>
      <x:c r="O1" s="129"/>
      <x:c r="P1" s="129"/>
      <x:c r="Q1" s="129"/>
      <x:c r="R1" s="129"/>
      <x:c r="S1" s="129"/>
      <x:c r="T1" s="129"/>
    </x:row>
    <x:row r="2">
      <x:c r="A2" s="129"/>
      <x:c r="B2" s="129"/>
      <x:c r="C2" s="129"/>
      <x:c r="D2" s="129"/>
      <x:c r="E2" s="129"/>
      <x:c r="F2" s="129"/>
      <x:c r="G2" s="129"/>
      <x:c r="H2" s="129"/>
      <x:c r="I2" s="129"/>
      <x:c r="J2" s="129"/>
      <x:c r="K2" s="129"/>
      <x:c r="L2" s="129"/>
      <x:c r="M2" s="129"/>
      <x:c r="N2" s="129"/>
      <x:c r="O2" s="129"/>
      <x:c r="P2" s="129"/>
      <x:c r="Q2" s="129"/>
      <x:c r="R2" s="129"/>
      <x:c r="S2" s="129"/>
      <x:c r="T2" s="129"/>
    </x:row>
    <x:row r="3">
      <x:c r="A3" s="133" t="str">
        <x:v>36 governed decision questions across 12 domains. Green columns are editable. Use filters to isolate domains, stakeholders, priorities and review signals.</x:v>
      </x:c>
      <x:c r="B3" s="133"/>
      <x:c r="C3" s="133"/>
      <x:c r="D3" s="133"/>
      <x:c r="E3" s="133"/>
      <x:c r="F3" s="133"/>
      <x:c r="G3" s="133"/>
      <x:c r="H3" s="133"/>
      <x:c r="I3" s="133"/>
      <x:c r="J3" s="133"/>
      <x:c r="K3" s="133"/>
      <x:c r="L3" s="133"/>
      <x:c r="M3" s="133"/>
      <x:c r="N3" s="133"/>
      <x:c r="O3" s="133"/>
      <x:c r="P3" s="133"/>
      <x:c r="Q3" s="133"/>
      <x:c r="R3" s="133"/>
      <x:c r="S3" s="133"/>
      <x:c r="T3" s="133"/>
    </x:row>
    <x:row r="4" ht="42" customHeight="1">
      <x:c r="A4" s="139" t="str">
        <x:v>ID</x:v>
      </x:c>
      <x:c r="B4" s="139" t="str">
        <x:v>Governance domain</x:v>
      </x:c>
      <x:c r="C4" s="139" t="str">
        <x:v>Stakeholder</x:v>
      </x:c>
      <x:c r="D4" s="139" t="str">
        <x:v>Decision question</x:v>
      </x:c>
      <x:c r="E4" s="139" t="str">
        <x:v>Why it matters</x:v>
      </x:c>
      <x:c r="F4" s="139" t="str">
        <x:v>Evidence to prepare</x:v>
      </x:c>
      <x:c r="G4" s="139" t="str">
        <x:v>Typical evidence route</x:v>
      </x:c>
      <x:c r="H4" s="139" t="str">
        <x:v>Evidence owner</x:v>
      </x:c>
      <x:c r="I4" s="139" t="str">
        <x:v>Current evidence or route</x:v>
      </x:c>
      <x:c r="J4" s="139" t="str">
        <x:v>Coverage status</x:v>
      </x:c>
      <x:c r="K4" s="139" t="str">
        <x:v>What the evidence establishes</x:v>
      </x:c>
      <x:c r="L4" s="139" t="str">
        <x:v>What remains unresolved</x:v>
      </x:c>
      <x:c r="M4" s="139" t="str">
        <x:v>Decision supported</x:v>
      </x:c>
      <x:c r="N4" s="139" t="str">
        <x:v>What remains buyer-specific</x:v>
      </x:c>
      <x:c r="O4" s="139" t="str">
        <x:v>Decision impact</x:v>
      </x:c>
      <x:c r="P4" s="139" t="str">
        <x:v>Priority</x:v>
      </x:c>
      <x:c r="Q4" s="139" t="str">
        <x:v>Next action</x:v>
      </x:c>
      <x:c r="R4" s="139" t="str">
        <x:v>Review date</x:v>
      </x:c>
      <x:c r="S4" s="139" t="str">
        <x:v>Review signal</x:v>
      </x:c>
      <x:c r="T4" s="139" t="str">
        <x:v>Source URL</x:v>
      </x:c>
    </x:row>
    <x:row r="5" ht="62" customHeight="1">
      <x:c r="A5" s="150" t="str">
        <x:v>G-01</x:v>
      </x:c>
      <x:c r="B5" s="150" t="str">
        <x:v>Intended use and scope</x:v>
      </x:c>
      <x:c r="C5" s="150" t="str">
        <x:v>Clinical leadership</x:v>
      </x:c>
      <x:c r="D5" s="150" t="str">
        <x:v>What decision or action is the AI intended to support?</x:v>
      </x:c>
      <x:c r="E5" s="150" t="str">
        <x:v>The role of the system determines the evidence, safeguards and accountability required.</x:v>
      </x:c>
      <x:c r="F5" s="150" t="str">
        <x:v>Intended-use statement, workflow position and non-goals.</x:v>
      </x:c>
      <x:c r="G5" s="150" t="str">
        <x:v>Visible publicly</x:v>
      </x:c>
      <x:c r="H5" s="152" t="str"/>
      <x:c r="I5" s="152" t="str"/>
      <x:c r="J5" s="152" t="str">
        <x:v>Not assessed</x:v>
      </x:c>
      <x:c r="K5" s="152" t="str"/>
      <x:c r="L5" s="152" t="str"/>
      <x:c r="M5" s="150" t="str">
        <x:v>Whether the use case merits clinical evaluation.</x:v>
      </x:c>
      <x:c r="N5" s="150" t="str">
        <x:v>Local fit and organisational policy.</x:v>
      </x:c>
      <x:c r="O5" s="152" t="str">
        <x:v>Not set</x:v>
      </x:c>
      <x:c r="P5" s="152" t="str">
        <x:v>Not set</x:v>
      </x:c>
      <x:c r="Q5" s="152" t="str"/>
      <x:c r="R5" s="156" t="str"/>
      <x:c r="S5" s="154" t="str">
        <x:f>IF(J5="Not assessed","Assess",IF(J5="Decision-ready","Ready",IF(J5="Not applicable","Not applicable",IF(J5="Requires local validation","Local validation",IF(AND(R5&lt;&gt;"",R5&lt;TODAY()),"Review overdue",IF(AND(P5="Critical",OR(J5="No evidence located",J5="Partial coverage",J5="Evidence available but difficult to use")),"Critical action","In progress"))))))</x:f>
        <x:v>Assess</x:v>
      </x:c>
      <x:c r="T5" s="150" t="str">
        <x:v>https://www.fda.gov/medical-devices/software-medical-device-samd/transparency-machine-learning-enabled-medical-devices-guiding-principles</x:v>
      </x:c>
    </x:row>
    <x:row r="6" ht="62" customHeight="1">
      <x:c r="A6" s="150" t="str">
        <x:v>G-02</x:v>
      </x:c>
      <x:c r="B6" s="150" t="str">
        <x:v>Intended use and scope</x:v>
      </x:c>
      <x:c r="C6" s="150" t="str">
        <x:v>Governance and compliance</x:v>
      </x:c>
      <x:c r="D6" s="150" t="str">
        <x:v>Which uses, users and settings are outside scope?</x:v>
      </x:c>
      <x:c r="E6" s="150" t="str">
        <x:v>Boundaries prevent a general claim from being interpreted as universal approval.</x:v>
      </x:c>
      <x:c r="F6" s="150" t="str">
        <x:v>Exclusions, contraindications, unsupported settings and claim limits.</x:v>
      </x:c>
      <x:c r="G6" s="150" t="str">
        <x:v>Visible publicly</x:v>
      </x:c>
      <x:c r="H6" s="152" t="str"/>
      <x:c r="I6" s="152" t="str"/>
      <x:c r="J6" s="152" t="str">
        <x:v>Not assessed</x:v>
      </x:c>
      <x:c r="K6" s="152" t="str"/>
      <x:c r="L6" s="152" t="str"/>
      <x:c r="M6" s="150" t="str">
        <x:v>Whether proposed use is within the governed boundary.</x:v>
      </x:c>
      <x:c r="N6" s="150" t="str">
        <x:v>Jurisdiction and local governance requirements.</x:v>
      </x:c>
      <x:c r="O6" s="152" t="str">
        <x:v>Not set</x:v>
      </x:c>
      <x:c r="P6" s="152" t="str">
        <x:v>Not set</x:v>
      </x:c>
      <x:c r="Q6" s="152" t="str"/>
      <x:c r="R6" s="156" t="str"/>
      <x:c r="S6" s="154" t="str">
        <x:f>IF(J6="Not assessed","Assess",IF(J6="Decision-ready","Ready",IF(J6="Not applicable","Not applicable",IF(J6="Requires local validation","Local validation",IF(AND(R6&lt;&gt;"",R6&lt;TODAY()),"Review overdue",IF(AND(P6="Critical",OR(J6="No evidence located",J6="Partial coverage",J6="Evidence available but difficult to use")),"Critical action","In progress"))))))</x:f>
        <x:v>Assess</x:v>
      </x:c>
      <x:c r="T6" s="150" t="str">
        <x:v>https://www.fda.gov/medical-devices/software-medical-device-samd/transparency-machine-learning-enabled-medical-devices-guiding-principles</x:v>
      </x:c>
    </x:row>
    <x:row r="7" ht="62" customHeight="1">
      <x:c r="A7" s="150" t="str">
        <x:v>G-03</x:v>
      </x:c>
      <x:c r="B7" s="150" t="str">
        <x:v>Intended use and scope</x:v>
      </x:c>
      <x:c r="C7" s="150" t="str">
        <x:v>Executive sponsor</x:v>
      </x:c>
      <x:c r="D7" s="150" t="str">
        <x:v>Why is this use case strategically relevant now?</x:v>
      </x:c>
      <x:c r="E7" s="150" t="str">
        <x:v>Scope should connect to an actual organisational priority and constrained resource.</x:v>
      </x:c>
      <x:c r="F7" s="150" t="str">
        <x:v>Priority, problem baseline, expected contribution and accountable sponsor.</x:v>
      </x:c>
      <x:c r="G7" s="150" t="str">
        <x:v>Shared after a serious enquiry</x:v>
      </x:c>
      <x:c r="H7" s="152" t="str"/>
      <x:c r="I7" s="152" t="str"/>
      <x:c r="J7" s="152" t="str">
        <x:v>Not assessed</x:v>
      </x:c>
      <x:c r="K7" s="152" t="str"/>
      <x:c r="L7" s="152" t="str"/>
      <x:c r="M7" s="150" t="str">
        <x:v>Whether the opportunity deserves resources.</x:v>
      </x:c>
      <x:c r="N7" s="150" t="str">
        <x:v>Local priority, budget and opportunity cost.</x:v>
      </x:c>
      <x:c r="O7" s="152" t="str">
        <x:v>Not set</x:v>
      </x:c>
      <x:c r="P7" s="152" t="str">
        <x:v>Not set</x:v>
      </x:c>
      <x:c r="Q7" s="152" t="str"/>
      <x:c r="R7" s="156" t="str"/>
      <x:c r="S7" s="154" t="str">
        <x:f>IF(J7="Not assessed","Assess",IF(J7="Decision-ready","Ready",IF(J7="Not applicable","Not applicable",IF(J7="Requires local validation","Local validation",IF(AND(R7&lt;&gt;"",R7&lt;TODAY()),"Review overdue",IF(AND(P7="Critical",OR(J7="No evidence located",J7="Partial coverage",J7="Evidence available but difficult to use")),"Critical action","In progress"))))))</x:f>
        <x:v>Assess</x:v>
      </x:c>
      <x:c r="T7" s="150" t="str">
        <x:v>https://www.nature.com/articles/s41746-025-01767-z</x:v>
      </x:c>
    </x:row>
    <x:row r="8" ht="62" customHeight="1">
      <x:c r="A8" s="150" t="str">
        <x:v>G-04</x:v>
      </x:c>
      <x:c r="B8" s="150" t="str">
        <x:v>Human oversight and workflow</x:v>
      </x:c>
      <x:c r="C8" s="150" t="str">
        <x:v>Clinical leadership</x:v>
      </x:c>
      <x:c r="D8" s="150" t="str">
        <x:v>Where must human judgment remain active?</x:v>
      </x:c>
      <x:c r="E8" s="150" t="str">
        <x:v>Human review must be located in the real workflow, not described abstractly.</x:v>
      </x:c>
      <x:c r="F8" s="150" t="str">
        <x:v>Decision-rights map, review point, override and escalation.</x:v>
      </x:c>
      <x:c r="G8" s="150" t="str">
        <x:v>Visible publicly</x:v>
      </x:c>
      <x:c r="H8" s="152" t="str"/>
      <x:c r="I8" s="152" t="str"/>
      <x:c r="J8" s="152" t="str">
        <x:v>Not assessed</x:v>
      </x:c>
      <x:c r="K8" s="152" t="str"/>
      <x:c r="L8" s="152" t="str"/>
      <x:c r="M8" s="150" t="str">
        <x:v>Whether the workflow can remain clinically responsible.</x:v>
      </x:c>
      <x:c r="N8" s="150" t="str">
        <x:v>Local role design and policy.</x:v>
      </x:c>
      <x:c r="O8" s="152" t="str">
        <x:v>Not set</x:v>
      </x:c>
      <x:c r="P8" s="152" t="str">
        <x:v>Not set</x:v>
      </x:c>
      <x:c r="Q8" s="152" t="str"/>
      <x:c r="R8" s="156" t="str"/>
      <x:c r="S8" s="154" t="str">
        <x:f>IF(J8="Not assessed","Assess",IF(J8="Decision-ready","Ready",IF(J8="Not applicable","Not applicable",IF(J8="Requires local validation","Local validation",IF(AND(R8&lt;&gt;"",R8&lt;TODAY()),"Review overdue",IF(AND(P8="Critical",OR(J8="No evidence located",J8="Partial coverage",J8="Evidence available but difficult to use")),"Critical action","In progress"))))))</x:f>
        <x:v>Assess</x:v>
      </x:c>
      <x:c r="T8" s="150" t="str">
        <x:v>https://www.fda.gov/medical-devices/software-medical-device-samd/transparency-machine-learning-enabled-medical-devices-guiding-principles</x:v>
      </x:c>
    </x:row>
    <x:row r="9" ht="62" customHeight="1">
      <x:c r="A9" s="150" t="str">
        <x:v>G-05</x:v>
      </x:c>
      <x:c r="B9" s="150" t="str">
        <x:v>Human oversight and workflow</x:v>
      </x:c>
      <x:c r="C9" s="150" t="str">
        <x:v>Operations and implementation</x:v>
      </x:c>
      <x:c r="D9" s="150" t="str">
        <x:v>What new tasks, handoffs and exceptions are introduced?</x:v>
      </x:c>
      <x:c r="E9" s="150" t="str">
        <x:v>A new tool changes work even when its output is accurate.</x:v>
      </x:c>
      <x:c r="F9" s="150" t="str">
        <x:v>Before-and-after workflow, task ownership and exception route.</x:v>
      </x:c>
      <x:c r="G9" s="150" t="str">
        <x:v>Shared after a serious enquiry</x:v>
      </x:c>
      <x:c r="H9" s="152" t="str"/>
      <x:c r="I9" s="152" t="str"/>
      <x:c r="J9" s="152" t="str">
        <x:v>Not assessed</x:v>
      </x:c>
      <x:c r="K9" s="152" t="str"/>
      <x:c r="L9" s="152" t="str"/>
      <x:c r="M9" s="150" t="str">
        <x:v>Whether the operating model is workable.</x:v>
      </x:c>
      <x:c r="N9" s="150" t="str">
        <x:v>Local staffing, volume and training.</x:v>
      </x:c>
      <x:c r="O9" s="152" t="str">
        <x:v>Not set</x:v>
      </x:c>
      <x:c r="P9" s="152" t="str">
        <x:v>Not set</x:v>
      </x:c>
      <x:c r="Q9" s="152" t="str"/>
      <x:c r="R9" s="156" t="str"/>
      <x:c r="S9" s="154" t="str">
        <x:f>IF(J9="Not assessed","Assess",IF(J9="Decision-ready","Ready",IF(J9="Not applicable","Not applicable",IF(J9="Requires local validation","Local validation",IF(AND(R9&lt;&gt;"",R9&lt;TODAY()),"Review overdue",IF(AND(P9="Critical",OR(J9="No evidence located",J9="Partial coverage",J9="Evidence available but difficult to use")),"Critical action","In progress"))))))</x:f>
        <x:v>Assess</x:v>
      </x:c>
      <x:c r="T9" s="150" t="str">
        <x:v>https://www.nature.com/articles/s41746-025-01900-y</x:v>
      </x:c>
    </x:row>
    <x:row r="10" ht="62" customHeight="1">
      <x:c r="A10" s="150" t="str">
        <x:v>G-06</x:v>
      </x:c>
      <x:c r="B10" s="150" t="str">
        <x:v>Human oversight and workflow</x:v>
      </x:c>
      <x:c r="C10" s="150" t="str">
        <x:v>Internal champion</x:v>
      </x:c>
      <x:c r="D10" s="150" t="str">
        <x:v>Which stakeholders depend on the workflow explanation?</x:v>
      </x:c>
      <x:c r="E10" s="150" t="str">
        <x:v>A single workflow change can affect clinical, technical, legal and operational teams.</x:v>
      </x:c>
      <x:c r="F10" s="150" t="str">
        <x:v>Stakeholder dependency map and role-specific explanation.</x:v>
      </x:c>
      <x:c r="G10" s="150" t="str">
        <x:v>Shared after a serious enquiry</x:v>
      </x:c>
      <x:c r="H10" s="152" t="str"/>
      <x:c r="I10" s="152" t="str"/>
      <x:c r="J10" s="152" t="str">
        <x:v>Not assessed</x:v>
      </x:c>
      <x:c r="K10" s="152" t="str"/>
      <x:c r="L10" s="152" t="str"/>
      <x:c r="M10" s="150" t="str">
        <x:v>Whether the champion can coordinate review.</x:v>
      </x:c>
      <x:c r="N10" s="150" t="str">
        <x:v>Local committee structure.</x:v>
      </x:c>
      <x:c r="O10" s="152" t="str">
        <x:v>Not set</x:v>
      </x:c>
      <x:c r="P10" s="152" t="str">
        <x:v>Not set</x:v>
      </x:c>
      <x:c r="Q10" s="152" t="str"/>
      <x:c r="R10" s="156" t="str"/>
      <x:c r="S10" s="154" t="str">
        <x:f>IF(J10="Not assessed","Assess",IF(J10="Decision-ready","Ready",IF(J10="Not applicable","Not applicable",IF(J10="Requires local validation","Local validation",IF(AND(R10&lt;&gt;"",R10&lt;TODAY()),"Review overdue",IF(AND(P10="Critical",OR(J10="No evidence located",J10="Partial coverage",J10="Evidence available but difficult to use")),"Critical action","In progress"))))))</x:f>
        <x:v>Assess</x:v>
      </x:c>
      <x:c r="T10" s="150" t="str">
        <x:v>https://www.nature.com/articles/s41746-025-01900-y</x:v>
      </x:c>
    </x:row>
    <x:row r="11" ht="62" customHeight="1">
      <x:c r="A11" s="150" t="str">
        <x:v>G-07</x:v>
      </x:c>
      <x:c r="B11" s="150" t="str">
        <x:v>Accountability and decision rights</x:v>
      </x:c>
      <x:c r="C11" s="150" t="str">
        <x:v>Governance and compliance</x:v>
      </x:c>
      <x:c r="D11" s="150" t="str">
        <x:v>Who approves, monitors, pauses and stops use?</x:v>
      </x:c>
      <x:c r="E11" s="150" t="str">
        <x:v>Accountability must be assigned before a failure or dispute.</x:v>
      </x:c>
      <x:c r="F11" s="150" t="str">
        <x:v>Governance charter, named owners, review cadence and stop authority.</x:v>
      </x:c>
      <x:c r="G11" s="150" t="str">
        <x:v>Shared after a serious enquiry</x:v>
      </x:c>
      <x:c r="H11" s="152" t="str"/>
      <x:c r="I11" s="152" t="str"/>
      <x:c r="J11" s="152" t="str">
        <x:v>Not assessed</x:v>
      </x:c>
      <x:c r="K11" s="152" t="str"/>
      <x:c r="L11" s="152" t="str"/>
      <x:c r="M11" s="150" t="str">
        <x:v>Whether oversight is credible.</x:v>
      </x:c>
      <x:c r="N11" s="150" t="str">
        <x:v>Local board and committee authority.</x:v>
      </x:c>
      <x:c r="O11" s="152" t="str">
        <x:v>Not set</x:v>
      </x:c>
      <x:c r="P11" s="152" t="str">
        <x:v>Not set</x:v>
      </x:c>
      <x:c r="Q11" s="152" t="str"/>
      <x:c r="R11" s="156" t="str"/>
      <x:c r="S11" s="154" t="str">
        <x:f>IF(J11="Not assessed","Assess",IF(J11="Decision-ready","Ready",IF(J11="Not applicable","Not applicable",IF(J11="Requires local validation","Local validation",IF(AND(R11&lt;&gt;"",R11&lt;TODAY()),"Review overdue",IF(AND(P11="Critical",OR(J11="No evidence located",J11="Partial coverage",J11="Evidence available but difficult to use")),"Critical action","In progress"))))))</x:f>
        <x:v>Assess</x:v>
      </x:c>
      <x:c r="T11" s="150" t="str">
        <x:v>https://www.nist.gov/itl/ai-risk-management-framework</x:v>
      </x:c>
    </x:row>
    <x:row r="12" ht="62" customHeight="1">
      <x:c r="A12" s="150" t="str">
        <x:v>G-08</x:v>
      </x:c>
      <x:c r="B12" s="150" t="str">
        <x:v>Accountability and decision rights</x:v>
      </x:c>
      <x:c r="C12" s="150" t="str">
        <x:v>Executive sponsor</x:v>
      </x:c>
      <x:c r="D12" s="150" t="str">
        <x:v>Who owns the outcome and resources?</x:v>
      </x:c>
      <x:c r="E12" s="150" t="str">
        <x:v>Sponsorship without responsibility or resources cannot sustain adoption.</x:v>
      </x:c>
      <x:c r="F12" s="150" t="str">
        <x:v>Sponsor, budget, operating owner and performance review.</x:v>
      </x:c>
      <x:c r="G12" s="150" t="str">
        <x:v>Shared after a serious enquiry</x:v>
      </x:c>
      <x:c r="H12" s="152" t="str"/>
      <x:c r="I12" s="152" t="str"/>
      <x:c r="J12" s="152" t="str">
        <x:v>Not assessed</x:v>
      </x:c>
      <x:c r="K12" s="152" t="str"/>
      <x:c r="L12" s="152" t="str"/>
      <x:c r="M12" s="150" t="str">
        <x:v>Whether the initiative is organisationally supported.</x:v>
      </x:c>
      <x:c r="N12" s="150" t="str">
        <x:v>Local resource commitment.</x:v>
      </x:c>
      <x:c r="O12" s="152" t="str">
        <x:v>Not set</x:v>
      </x:c>
      <x:c r="P12" s="152" t="str">
        <x:v>Not set</x:v>
      </x:c>
      <x:c r="Q12" s="152" t="str"/>
      <x:c r="R12" s="156" t="str"/>
      <x:c r="S12" s="154" t="str">
        <x:f>IF(J12="Not assessed","Assess",IF(J12="Decision-ready","Ready",IF(J12="Not applicable","Not applicable",IF(J12="Requires local validation","Local validation",IF(AND(R12&lt;&gt;"",R12&lt;TODAY()),"Review overdue",IF(AND(P12="Critical",OR(J12="No evidence located",J12="Partial coverage",J12="Evidence available but difficult to use")),"Critical action","In progress"))))))</x:f>
        <x:v>Assess</x:v>
      </x:c>
      <x:c r="T12" s="150" t="str">
        <x:v>https://www.nature.com/articles/s41746-025-01767-z</x:v>
      </x:c>
    </x:row>
    <x:row r="13" ht="62" customHeight="1">
      <x:c r="A13" s="150" t="str">
        <x:v>G-09</x:v>
      </x:c>
      <x:c r="B13" s="150" t="str">
        <x:v>Accountability and decision rights</x:v>
      </x:c>
      <x:c r="C13" s="150" t="str">
        <x:v>Clinical leadership</x:v>
      </x:c>
      <x:c r="D13" s="150" t="str">
        <x:v>Who owns decisions influenced by the output?</x:v>
      </x:c>
      <x:c r="E13" s="150" t="str">
        <x:v>Responsibility must remain clear when AI contributes to a clinical action.</x:v>
      </x:c>
      <x:c r="F13" s="150" t="str">
        <x:v>Clinical responsibility, review requirements and escalation.</x:v>
      </x:c>
      <x:c r="G13" s="150" t="str">
        <x:v>Shared after a serious enquiry</x:v>
      </x:c>
      <x:c r="H13" s="152" t="str"/>
      <x:c r="I13" s="152" t="str"/>
      <x:c r="J13" s="152" t="str">
        <x:v>Not assessed</x:v>
      </x:c>
      <x:c r="K13" s="152" t="str"/>
      <x:c r="L13" s="152" t="str"/>
      <x:c r="M13" s="150" t="str">
        <x:v>Whether professional accountability is preserved.</x:v>
      </x:c>
      <x:c r="N13" s="150" t="str">
        <x:v>Local clinical governance.</x:v>
      </x:c>
      <x:c r="O13" s="152" t="str">
        <x:v>Not set</x:v>
      </x:c>
      <x:c r="P13" s="152" t="str">
        <x:v>Not set</x:v>
      </x:c>
      <x:c r="Q13" s="152" t="str"/>
      <x:c r="R13" s="156" t="str"/>
      <x:c r="S13" s="154" t="str">
        <x:f>IF(J13="Not assessed","Assess",IF(J13="Decision-ready","Ready",IF(J13="Not applicable","Not applicable",IF(J13="Requires local validation","Local validation",IF(AND(R13&lt;&gt;"",R13&lt;TODAY()),"Review overdue",IF(AND(P13="Critical",OR(J13="No evidence located",J13="Partial coverage",J13="Evidence available but difficult to use")),"Critical action","In progress"))))))</x:f>
        <x:v>Assess</x:v>
      </x:c>
      <x:c r="T13" s="150" t="str">
        <x:v>https://www.who.int/publications/i/item/9789240029200</x:v>
      </x:c>
    </x:row>
    <x:row r="14" ht="62" customHeight="1">
      <x:c r="A14" s="150" t="str">
        <x:v>G-10</x:v>
      </x:c>
      <x:c r="B14" s="150" t="str">
        <x:v>Validation and performance</x:v>
      </x:c>
      <x:c r="C14" s="150" t="str">
        <x:v>Clinical leadership</x:v>
      </x:c>
      <x:c r="D14" s="150" t="str">
        <x:v>What evidence supports performance and utility?</x:v>
      </x:c>
      <x:c r="E14" s="150" t="str">
        <x:v>Performance should be interpreted in the intended population, setting and workflow.</x:v>
      </x:c>
      <x:c r="F14" s="150" t="str">
        <x:v>Study summaries, comparators, endpoints, population and limitations.</x:v>
      </x:c>
      <x:c r="G14" s="150" t="str">
        <x:v>Visible publicly</x:v>
      </x:c>
      <x:c r="H14" s="152" t="str"/>
      <x:c r="I14" s="152" t="str"/>
      <x:c r="J14" s="152" t="str">
        <x:v>Not assessed</x:v>
      </x:c>
      <x:c r="K14" s="152" t="str"/>
      <x:c r="L14" s="152" t="str"/>
      <x:c r="M14" s="150" t="str">
        <x:v>Whether the evidence justifies deeper review.</x:v>
      </x:c>
      <x:c r="N14" s="150" t="str">
        <x:v>Local validity and use-case fit.</x:v>
      </x:c>
      <x:c r="O14" s="152" t="str">
        <x:v>Not set</x:v>
      </x:c>
      <x:c r="P14" s="152" t="str">
        <x:v>Not set</x:v>
      </x:c>
      <x:c r="Q14" s="152" t="str"/>
      <x:c r="R14" s="156" t="str"/>
      <x:c r="S14" s="154" t="str">
        <x:f>IF(J14="Not assessed","Assess",IF(J14="Decision-ready","Ready",IF(J14="Not applicable","Not applicable",IF(J14="Requires local validation","Local validation",IF(AND(R14&lt;&gt;"",R14&lt;TODAY()),"Review overdue",IF(AND(P14="Critical",OR(J14="No evidence located",J14="Partial coverage",J14="Evidence available but difficult to use")),"Critical action","In progress"))))))</x:f>
        <x:v>Assess</x:v>
      </x:c>
      <x:c r="T14" s="150" t="str">
        <x:v>https://www.fda.gov/medical-devices/software-medical-device-samd/transparency-machine-learning-enabled-medical-devices-guiding-principles</x:v>
      </x:c>
    </x:row>
    <x:row r="15" ht="62" customHeight="1">
      <x:c r="A15" s="150" t="str">
        <x:v>G-11</x:v>
      </x:c>
      <x:c r="B15" s="150" t="str">
        <x:v>Validation and performance</x:v>
      </x:c>
      <x:c r="C15" s="150" t="str">
        <x:v>Technical integration and data</x:v>
      </x:c>
      <x:c r="D15" s="150" t="str">
        <x:v>What local acceptance testing is needed?</x:v>
      </x:c>
      <x:c r="E15" s="150" t="str">
        <x:v>Vendor evidence does not remove the need to verify performance in the buyer environment.</x:v>
      </x:c>
      <x:c r="F15" s="150" t="str">
        <x:v>Acceptance protocol, data requirements, pass criteria and release decision.</x:v>
      </x:c>
      <x:c r="G15" s="150" t="str">
        <x:v>Testing for the proposed use case</x:v>
      </x:c>
      <x:c r="H15" s="152" t="str"/>
      <x:c r="I15" s="152" t="str"/>
      <x:c r="J15" s="152" t="str">
        <x:v>Not assessed</x:v>
      </x:c>
      <x:c r="K15" s="152" t="str"/>
      <x:c r="L15" s="152" t="str"/>
      <x:c r="M15" s="150" t="str">
        <x:v>Whether the system can be released locally.</x:v>
      </x:c>
      <x:c r="N15" s="150" t="str">
        <x:v>Local data and infrastructure.</x:v>
      </x:c>
      <x:c r="O15" s="152" t="str">
        <x:v>Not set</x:v>
      </x:c>
      <x:c r="P15" s="152" t="str">
        <x:v>Not set</x:v>
      </x:c>
      <x:c r="Q15" s="152" t="str"/>
      <x:c r="R15" s="156" t="str"/>
      <x:c r="S15" s="154" t="str">
        <x:f>IF(J15="Not assessed","Assess",IF(J15="Decision-ready","Ready",IF(J15="Not applicable","Not applicable",IF(J15="Requires local validation","Local validation",IF(AND(R15&lt;&gt;"",R15&lt;TODAY()),"Review overdue",IF(AND(P15="Critical",OR(J15="No evidence located",J15="Partial coverage",J15="Evidence available but difficult to use")),"Critical action","In progress"))))))</x:f>
        <x:v>Assess</x:v>
      </x:c>
      <x:c r="T15" s="150" t="str">
        <x:v>https://www.fda.gov/medical-devices/software-medical-device-samd/transparency-machine-learning-enabled-medical-devices-guiding-principles</x:v>
      </x:c>
    </x:row>
    <x:row r="16" ht="62" customHeight="1">
      <x:c r="A16" s="150" t="str">
        <x:v>G-12</x:v>
      </x:c>
      <x:c r="B16" s="150" t="str">
        <x:v>Validation and performance</x:v>
      </x:c>
      <x:c r="C16" s="150" t="str">
        <x:v>Finance and procurement</x:v>
      </x:c>
      <x:c r="D16" s="150" t="str">
        <x:v>Which assumptions link evidence to value?</x:v>
      </x:c>
      <x:c r="E16" s="150" t="str">
        <x:v>A performance result becomes a value case only through explicit operating assumptions.</x:v>
      </x:c>
      <x:c r="F16" s="150" t="str">
        <x:v>Assumption register, baseline, measures and sensitivity.</x:v>
      </x:c>
      <x:c r="G16" s="150" t="str">
        <x:v>Shared after a serious enquiry</x:v>
      </x:c>
      <x:c r="H16" s="152" t="str"/>
      <x:c r="I16" s="152" t="str"/>
      <x:c r="J16" s="152" t="str">
        <x:v>Not assessed</x:v>
      </x:c>
      <x:c r="K16" s="152" t="str"/>
      <x:c r="L16" s="152" t="str"/>
      <x:c r="M16" s="150" t="str">
        <x:v>Whether the projected value is defensible.</x:v>
      </x:c>
      <x:c r="N16" s="150" t="str">
        <x:v>Local volumes, costs and adoption.</x:v>
      </x:c>
      <x:c r="O16" s="152" t="str">
        <x:v>Not set</x:v>
      </x:c>
      <x:c r="P16" s="152" t="str">
        <x:v>Not set</x:v>
      </x:c>
      <x:c r="Q16" s="152" t="str"/>
      <x:c r="R16" s="156" t="str"/>
      <x:c r="S16" s="154" t="str">
        <x:f>IF(J16="Not assessed","Assess",IF(J16="Decision-ready","Ready",IF(J16="Not applicable","Not applicable",IF(J16="Requires local validation","Local validation",IF(AND(R16&lt;&gt;"",R16&lt;TODAY()),"Review overdue",IF(AND(P16="Critical",OR(J16="No evidence located",J16="Partial coverage",J16="Evidence available but difficult to use")),"Critical action","In progress"))))))</x:f>
        <x:v>Assess</x:v>
      </x:c>
      <x:c r="T16" s="150" t="str">
        <x:v>https://www.nature.com/articles/s41746-025-01767-z</x:v>
      </x:c>
    </x:row>
    <x:row r="17" ht="62" customHeight="1">
      <x:c r="A17" s="150" t="str">
        <x:v>G-13</x:v>
      </x:c>
      <x:c r="B17" s="150" t="str">
        <x:v>Bias, fairness and population fit</x:v>
      </x:c>
      <x:c r="C17" s="150" t="str">
        <x:v>Clinical leadership</x:v>
      </x:c>
      <x:c r="D17" s="150" t="str">
        <x:v>Which populations are represented or underrepresented?</x:v>
      </x:c>
      <x:c r="E17" s="150" t="str">
        <x:v>Population gaps can change performance, safety and equity.</x:v>
      </x:c>
      <x:c r="F17" s="150" t="str">
        <x:v>Dataset characteristics, subgroup analysis and known gaps.</x:v>
      </x:c>
      <x:c r="G17" s="150" t="str">
        <x:v>Visible publicly</x:v>
      </x:c>
      <x:c r="H17" s="152" t="str"/>
      <x:c r="I17" s="152" t="str"/>
      <x:c r="J17" s="152" t="str">
        <x:v>Not assessed</x:v>
      </x:c>
      <x:c r="K17" s="152" t="str"/>
      <x:c r="L17" s="152" t="str"/>
      <x:c r="M17" s="150" t="str">
        <x:v>Whether the evidence is relevant to the intended population.</x:v>
      </x:c>
      <x:c r="N17" s="150" t="str">
        <x:v>Local population mix.</x:v>
      </x:c>
      <x:c r="O17" s="152" t="str">
        <x:v>Not set</x:v>
      </x:c>
      <x:c r="P17" s="152" t="str">
        <x:v>Not set</x:v>
      </x:c>
      <x:c r="Q17" s="152" t="str"/>
      <x:c r="R17" s="156" t="str"/>
      <x:c r="S17" s="154" t="str">
        <x:f>IF(J17="Not assessed","Assess",IF(J17="Decision-ready","Ready",IF(J17="Not applicable","Not applicable",IF(J17="Requires local validation","Local validation",IF(AND(R17&lt;&gt;"",R17&lt;TODAY()),"Review overdue",IF(AND(P17="Critical",OR(J17="No evidence located",J17="Partial coverage",J17="Evidence available but difficult to use")),"Critical action","In progress"))))))</x:f>
        <x:v>Assess</x:v>
      </x:c>
      <x:c r="T17" s="150" t="str">
        <x:v>https://www.fda.gov/medical-devices/software-medical-device-samd/transparency-machine-learning-enabled-medical-devices-guiding-principles</x:v>
      </x:c>
    </x:row>
    <x:row r="18" ht="62" customHeight="1">
      <x:c r="A18" s="150" t="str">
        <x:v>G-14</x:v>
      </x:c>
      <x:c r="B18" s="150" t="str">
        <x:v>Bias, fairness and population fit</x:v>
      </x:c>
      <x:c r="C18" s="150" t="str">
        <x:v>Governance and compliance</x:v>
      </x:c>
      <x:c r="D18" s="150" t="str">
        <x:v>How are disparities monitored and addressed?</x:v>
      </x:c>
      <x:c r="E18" s="150" t="str">
        <x:v>Fairness requires an operating process, not only a development-time statement.</x:v>
      </x:c>
      <x:c r="F18" s="150" t="str">
        <x:v>Monitoring, thresholds, investigation and mitigation plan.</x:v>
      </x:c>
      <x:c r="G18" s="150" t="str">
        <x:v>Shared after a serious enquiry</x:v>
      </x:c>
      <x:c r="H18" s="152" t="str"/>
      <x:c r="I18" s="152" t="str"/>
      <x:c r="J18" s="152" t="str">
        <x:v>Not assessed</x:v>
      </x:c>
      <x:c r="K18" s="152" t="str"/>
      <x:c r="L18" s="152" t="str"/>
      <x:c r="M18" s="150" t="str">
        <x:v>Whether equity risks are governed.</x:v>
      </x:c>
      <x:c r="N18" s="150" t="str">
        <x:v>Local equity priorities and policy.</x:v>
      </x:c>
      <x:c r="O18" s="152" t="str">
        <x:v>Not set</x:v>
      </x:c>
      <x:c r="P18" s="152" t="str">
        <x:v>Not set</x:v>
      </x:c>
      <x:c r="Q18" s="152" t="str"/>
      <x:c r="R18" s="156" t="str"/>
      <x:c r="S18" s="154" t="str">
        <x:f>IF(J18="Not assessed","Assess",IF(J18="Decision-ready","Ready",IF(J18="Not applicable","Not applicable",IF(J18="Requires local validation","Local validation",IF(AND(R18&lt;&gt;"",R18&lt;TODAY()),"Review overdue",IF(AND(P18="Critical",OR(J18="No evidence located",J18="Partial coverage",J18="Evidence available but difficult to use")),"Critical action","In progress"))))))</x:f>
        <x:v>Assess</x:v>
      </x:c>
      <x:c r="T18" s="150" t="str">
        <x:v>https://www.who.int/publications/i/item/9789240029200</x:v>
      </x:c>
    </x:row>
    <x:row r="19" ht="62" customHeight="1">
      <x:c r="A19" s="150" t="str">
        <x:v>G-15</x:v>
      </x:c>
      <x:c r="B19" s="150" t="str">
        <x:v>Bias, fairness and population fit</x:v>
      </x:c>
      <x:c r="C19" s="150" t="str">
        <x:v>Technical integration and data</x:v>
      </x:c>
      <x:c r="D19" s="150" t="str">
        <x:v>What data shifts could change performance?</x:v>
      </x:c>
      <x:c r="E19" s="150" t="str">
        <x:v>Differences in capture, coding or prevalence may alter model behavior.</x:v>
      </x:c>
      <x:c r="F19" s="150" t="str">
        <x:v>Data assumptions, drift indicators and local validation.</x:v>
      </x:c>
      <x:c r="G19" s="150" t="str">
        <x:v>Testing for the proposed use case</x:v>
      </x:c>
      <x:c r="H19" s="152" t="str"/>
      <x:c r="I19" s="152" t="str"/>
      <x:c r="J19" s="152" t="str">
        <x:v>Not assessed</x:v>
      </x:c>
      <x:c r="K19" s="152" t="str"/>
      <x:c r="L19" s="152" t="str"/>
      <x:c r="M19" s="150" t="str">
        <x:v>Whether data conditions are compatible.</x:v>
      </x:c>
      <x:c r="N19" s="150" t="str">
        <x:v>Local data quality and distribution.</x:v>
      </x:c>
      <x:c r="O19" s="152" t="str">
        <x:v>Not set</x:v>
      </x:c>
      <x:c r="P19" s="152" t="str">
        <x:v>Not set</x:v>
      </x:c>
      <x:c r="Q19" s="152" t="str"/>
      <x:c r="R19" s="156" t="str"/>
      <x:c r="S19" s="154" t="str">
        <x:f>IF(J19="Not assessed","Assess",IF(J19="Decision-ready","Ready",IF(J19="Not applicable","Not applicable",IF(J19="Requires local validation","Local validation",IF(AND(R19&lt;&gt;"",R19&lt;TODAY()),"Review overdue",IF(AND(P19="Critical",OR(J19="No evidence located",J19="Partial coverage",J19="Evidence available but difficult to use")),"Critical action","In progress"))))))</x:f>
        <x:v>Assess</x:v>
      </x:c>
      <x:c r="T19" s="150" t="str">
        <x:v>https://www.fda.gov/medical-devices/software-medical-device-samd/transparency-machine-learning-enabled-medical-devices-guiding-principles</x:v>
      </x:c>
    </x:row>
    <x:row r="20" ht="62" customHeight="1">
      <x:c r="A20" s="150" t="str">
        <x:v>G-16</x:v>
      </x:c>
      <x:c r="B20" s="150" t="str">
        <x:v>Data governance and privacy</x:v>
      </x:c>
      <x:c r="C20" s="150" t="str">
        <x:v>Security and privacy</x:v>
      </x:c>
      <x:c r="D20" s="150" t="str">
        <x:v>What data is collected, transferred, retained and deleted?</x:v>
      </x:c>
      <x:c r="E20" s="150" t="str">
        <x:v>A buyer needs an understandable data lifecycle before legal and security review.</x:v>
      </x:c>
      <x:c r="F20" s="150" t="str">
        <x:v>Data-flow map, retention, deletion, subprocessors and location.</x:v>
      </x:c>
      <x:c r="G20" s="150" t="str">
        <x:v>Shared after a serious enquiry</x:v>
      </x:c>
      <x:c r="H20" s="152" t="str"/>
      <x:c r="I20" s="152" t="str"/>
      <x:c r="J20" s="152" t="str">
        <x:v>Not assessed</x:v>
      </x:c>
      <x:c r="K20" s="152" t="str"/>
      <x:c r="L20" s="152" t="str"/>
      <x:c r="M20" s="150" t="str">
        <x:v>Whether privacy diligence can advance.</x:v>
      </x:c>
      <x:c r="N20" s="150" t="str">
        <x:v>Local legal basis and policy.</x:v>
      </x:c>
      <x:c r="O20" s="152" t="str">
        <x:v>Not set</x:v>
      </x:c>
      <x:c r="P20" s="152" t="str">
        <x:v>Not set</x:v>
      </x:c>
      <x:c r="Q20" s="152" t="str"/>
      <x:c r="R20" s="156" t="str"/>
      <x:c r="S20" s="154" t="str">
        <x:f>IF(J20="Not assessed","Assess",IF(J20="Decision-ready","Ready",IF(J20="Not applicable","Not applicable",IF(J20="Requires local validation","Local validation",IF(AND(R20&lt;&gt;"",R20&lt;TODAY()),"Review overdue",IF(AND(P20="Critical",OR(J20="No evidence located",J20="Partial coverage",J20="Evidence available but difficult to use")),"Critical action","In progress"))))))</x:f>
        <x:v>Assess</x:v>
      </x:c>
      <x:c r="T20" s="150" t="str">
        <x:v>https://hhscyber.hhs.gov/cybersecurity-performance-goals.html</x:v>
      </x:c>
    </x:row>
    <x:row r="21" ht="62" customHeight="1">
      <x:c r="A21" s="150" t="str">
        <x:v>G-17</x:v>
      </x:c>
      <x:c r="B21" s="150" t="str">
        <x:v>Data governance and privacy</x:v>
      </x:c>
      <x:c r="C21" s="150" t="str">
        <x:v>Governance and compliance</x:v>
      </x:c>
      <x:c r="D21" s="150" t="str">
        <x:v>How is data use bounded across care, improvement and training?</x:v>
      </x:c>
      <x:c r="E21" s="150" t="str">
        <x:v>Different uses may require different authority, consent and contracts.</x:v>
      </x:c>
      <x:c r="F21" s="150" t="str">
        <x:v>Purpose limitation, training-use statement and governance approval.</x:v>
      </x:c>
      <x:c r="G21" s="150" t="str">
        <x:v>Visible publicly</x:v>
      </x:c>
      <x:c r="H21" s="152" t="str"/>
      <x:c r="I21" s="152" t="str"/>
      <x:c r="J21" s="152" t="str">
        <x:v>Not assessed</x:v>
      </x:c>
      <x:c r="K21" s="152" t="str"/>
      <x:c r="L21" s="152" t="str"/>
      <x:c r="M21" s="150" t="str">
        <x:v>Whether the intended data use is acceptable in principle.</x:v>
      </x:c>
      <x:c r="N21" s="150" t="str">
        <x:v>Local consent and data policy.</x:v>
      </x:c>
      <x:c r="O21" s="152" t="str">
        <x:v>Not set</x:v>
      </x:c>
      <x:c r="P21" s="152" t="str">
        <x:v>Not set</x:v>
      </x:c>
      <x:c r="Q21" s="152" t="str"/>
      <x:c r="R21" s="156" t="str"/>
      <x:c r="S21" s="154" t="str">
        <x:f>IF(J21="Not assessed","Assess",IF(J21="Decision-ready","Ready",IF(J21="Not applicable","Not applicable",IF(J21="Requires local validation","Local validation",IF(AND(R21&lt;&gt;"",R21&lt;TODAY()),"Review overdue",IF(AND(P21="Critical",OR(J21="No evidence located",J21="Partial coverage",J21="Evidence available but difficult to use")),"Critical action","In progress"))))))</x:f>
        <x:v>Assess</x:v>
      </x:c>
      <x:c r="T21" s="150" t="str">
        <x:v>https://www.who.int/publications/i/item/9789240029200</x:v>
      </x:c>
    </x:row>
    <x:row r="22" ht="62" customHeight="1">
      <x:c r="A22" s="150" t="str">
        <x:v>G-18</x:v>
      </x:c>
      <x:c r="B22" s="150" t="str">
        <x:v>Data governance and privacy</x:v>
      </x:c>
      <x:c r="C22" s="150" t="str">
        <x:v>Technical integration and data</x:v>
      </x:c>
      <x:c r="D22" s="150" t="str">
        <x:v>Who owns data quality and correction?</x:v>
      </x:c>
      <x:c r="E22" s="150" t="str">
        <x:v>Poor input data can create clinical and operational risk.</x:v>
      </x:c>
      <x:c r="F22" s="150" t="str">
        <x:v>Data owner, validation rules, correction workflow and exception handling.</x:v>
      </x:c>
      <x:c r="G22" s="150" t="str">
        <x:v>Shared after a serious enquiry</x:v>
      </x:c>
      <x:c r="H22" s="152" t="str"/>
      <x:c r="I22" s="152" t="str"/>
      <x:c r="J22" s="152" t="str">
        <x:v>Not assessed</x:v>
      </x:c>
      <x:c r="K22" s="152" t="str"/>
      <x:c r="L22" s="152" t="str"/>
      <x:c r="M22" s="150" t="str">
        <x:v>Whether data responsibilities are workable.</x:v>
      </x:c>
      <x:c r="N22" s="150" t="str">
        <x:v>Local data stewardship.</x:v>
      </x:c>
      <x:c r="O22" s="152" t="str">
        <x:v>Not set</x:v>
      </x:c>
      <x:c r="P22" s="152" t="str">
        <x:v>Not set</x:v>
      </x:c>
      <x:c r="Q22" s="152" t="str"/>
      <x:c r="R22" s="156" t="str"/>
      <x:c r="S22" s="154" t="str">
        <x:f>IF(J22="Not assessed","Assess",IF(J22="Decision-ready","Ready",IF(J22="Not applicable","Not applicable",IF(J22="Requires local validation","Local validation",IF(AND(R22&lt;&gt;"",R22&lt;TODAY()),"Review overdue",IF(AND(P22="Critical",OR(J22="No evidence located",J22="Partial coverage",J22="Evidence available but difficult to use")),"Critical action","In progress"))))))</x:f>
        <x:v>Assess</x:v>
      </x:c>
      <x:c r="T22" s="150" t="str">
        <x:v>https://www.nature.com/articles/s41746-025-01900-y</x:v>
      </x:c>
    </x:row>
    <x:row r="23" ht="62" customHeight="1">
      <x:c r="A23" s="150" t="str">
        <x:v>G-19</x:v>
      </x:c>
      <x:c r="B23" s="150" t="str">
        <x:v>Cybersecurity and resilience</x:v>
      </x:c>
      <x:c r="C23" s="150" t="str">
        <x:v>Security and privacy</x:v>
      </x:c>
      <x:c r="D23" s="150" t="str">
        <x:v>Which controls protect confidentiality, integrity and availability?</x:v>
      </x:c>
      <x:c r="E23" s="150" t="str">
        <x:v>Security evidence must connect controls to the actual service and data flow.</x:v>
      </x:c>
      <x:c r="F23" s="150" t="str">
        <x:v>Security overview, assurance scope, access controls and encryption.</x:v>
      </x:c>
      <x:c r="G23" s="150" t="str">
        <x:v>Shared after a serious enquiry</x:v>
      </x:c>
      <x:c r="H23" s="152" t="str"/>
      <x:c r="I23" s="152" t="str"/>
      <x:c r="J23" s="152" t="str">
        <x:v>Not assessed</x:v>
      </x:c>
      <x:c r="K23" s="152" t="str"/>
      <x:c r="L23" s="152" t="str"/>
      <x:c r="M23" s="150" t="str">
        <x:v>Whether formal security review should proceed.</x:v>
      </x:c>
      <x:c r="N23" s="150" t="str">
        <x:v>Local security requirements.</x:v>
      </x:c>
      <x:c r="O23" s="152" t="str">
        <x:v>Not set</x:v>
      </x:c>
      <x:c r="P23" s="152" t="str">
        <x:v>Not set</x:v>
      </x:c>
      <x:c r="Q23" s="152" t="str"/>
      <x:c r="R23" s="156" t="str"/>
      <x:c r="S23" s="154" t="str">
        <x:f>IF(J23="Not assessed","Assess",IF(J23="Decision-ready","Ready",IF(J23="Not applicable","Not applicable",IF(J23="Requires local validation","Local validation",IF(AND(R23&lt;&gt;"",R23&lt;TODAY()),"Review overdue",IF(AND(P23="Critical",OR(J23="No evidence located",J23="Partial coverage",J23="Evidence available but difficult to use")),"Critical action","In progress"))))))</x:f>
        <x:v>Assess</x:v>
      </x:c>
      <x:c r="T23" s="150" t="str">
        <x:v>https://hhscyber.hhs.gov/cybersecurity-performance-goals.html</x:v>
      </x:c>
    </x:row>
    <x:row r="24" ht="62" customHeight="1">
      <x:c r="A24" s="150" t="str">
        <x:v>G-20</x:v>
      </x:c>
      <x:c r="B24" s="150" t="str">
        <x:v>Cybersecurity and resilience</x:v>
      </x:c>
      <x:c r="C24" s="150" t="str">
        <x:v>Operations and implementation</x:v>
      </x:c>
      <x:c r="D24" s="150" t="str">
        <x:v>What happens during disruption or breach?</x:v>
      </x:c>
      <x:c r="E24" s="150" t="str">
        <x:v>Continuity planning protects workflow and patient safety.</x:v>
      </x:c>
      <x:c r="F24" s="150" t="str">
        <x:v>Recovery objectives, fallback, breach response and notification.</x:v>
      </x:c>
      <x:c r="G24" s="150" t="str">
        <x:v>Confidential under NDA</x:v>
      </x:c>
      <x:c r="H24" s="152" t="str"/>
      <x:c r="I24" s="152" t="str"/>
      <x:c r="J24" s="152" t="str">
        <x:v>Not assessed</x:v>
      </x:c>
      <x:c r="K24" s="152" t="str"/>
      <x:c r="L24" s="152" t="str"/>
      <x:c r="M24" s="150" t="str">
        <x:v>Whether continuity risk is acceptable.</x:v>
      </x:c>
      <x:c r="N24" s="150" t="str">
        <x:v>Local downtime procedures.</x:v>
      </x:c>
      <x:c r="O24" s="152" t="str">
        <x:v>Not set</x:v>
      </x:c>
      <x:c r="P24" s="152" t="str">
        <x:v>Not set</x:v>
      </x:c>
      <x:c r="Q24" s="152" t="str"/>
      <x:c r="R24" s="156" t="str"/>
      <x:c r="S24" s="154" t="str">
        <x:f>IF(J24="Not assessed","Assess",IF(J24="Decision-ready","Ready",IF(J24="Not applicable","Not applicable",IF(J24="Requires local validation","Local validation",IF(AND(R24&lt;&gt;"",R24&lt;TODAY()),"Review overdue",IF(AND(P24="Critical",OR(J24="No evidence located",J24="Partial coverage",J24="Evidence available but difficult to use")),"Critical action","In progress"))))))</x:f>
        <x:v>Assess</x:v>
      </x:c>
      <x:c r="T24" s="150" t="str">
        <x:v>https://hhscyber.hhs.gov/cybersecurity-performance-goals.html</x:v>
      </x:c>
    </x:row>
    <x:row r="25" ht="62" customHeight="1">
      <x:c r="A25" s="150" t="str">
        <x:v>G-21</x:v>
      </x:c>
      <x:c r="B25" s="150" t="str">
        <x:v>Cybersecurity and resilience</x:v>
      </x:c>
      <x:c r="C25" s="150" t="str">
        <x:v>Finance and procurement</x:v>
      </x:c>
      <x:c r="D25" s="150" t="str">
        <x:v>Which obligations are contractual?</x:v>
      </x:c>
      <x:c r="E25" s="150" t="str">
        <x:v>Service, incident and recovery commitments affect risk allocation.</x:v>
      </x:c>
      <x:c r="F25" s="150" t="str">
        <x:v>Service levels, remedies, notification, liability and exit.</x:v>
      </x:c>
      <x:c r="G25" s="150" t="str">
        <x:v>Confidential under NDA</x:v>
      </x:c>
      <x:c r="H25" s="152" t="str"/>
      <x:c r="I25" s="152" t="str"/>
      <x:c r="J25" s="152" t="str">
        <x:v>Not assessed</x:v>
      </x:c>
      <x:c r="K25" s="152" t="str"/>
      <x:c r="L25" s="152" t="str"/>
      <x:c r="M25" s="150" t="str">
        <x:v>Whether commercial risk can be accepted.</x:v>
      </x:c>
      <x:c r="N25" s="150" t="str">
        <x:v>Local contracting position.</x:v>
      </x:c>
      <x:c r="O25" s="152" t="str">
        <x:v>Not set</x:v>
      </x:c>
      <x:c r="P25" s="152" t="str">
        <x:v>Not set</x:v>
      </x:c>
      <x:c r="Q25" s="152" t="str"/>
      <x:c r="R25" s="156" t="str"/>
      <x:c r="S25" s="154" t="str">
        <x:f>IF(J25="Not assessed","Assess",IF(J25="Decision-ready","Ready",IF(J25="Not applicable","Not applicable",IF(J25="Requires local validation","Local validation",IF(AND(R25&lt;&gt;"",R25&lt;TODAY()),"Review overdue",IF(AND(P25="Critical",OR(J25="No evidence located",J25="Partial coverage",J25="Evidence available but difficult to use")),"Critical action","In progress"))))))</x:f>
        <x:v>Assess</x:v>
      </x:c>
      <x:c r="T25" s="150" t="str">
        <x:v>https://hhscyber.hhs.gov/cybersecurity-performance-goals.html</x:v>
      </x:c>
    </x:row>
    <x:row r="26" ht="62" customHeight="1">
      <x:c r="A26" s="150" t="str">
        <x:v>G-22</x:v>
      </x:c>
      <x:c r="B26" s="150" t="str">
        <x:v>Monitoring and model change</x:v>
      </x:c>
      <x:c r="C26" s="150" t="str">
        <x:v>Governance and compliance</x:v>
      </x:c>
      <x:c r="D26" s="150" t="str">
        <x:v>Which changes trigger review or reapproval?</x:v>
      </x:c>
      <x:c r="E26" s="150" t="str">
        <x:v>A previously accepted decision can become invalid after material change.</x:v>
      </x:c>
      <x:c r="F26" s="150" t="str">
        <x:v>Versioning, change classification, notification and revalidation rules.</x:v>
      </x:c>
      <x:c r="G26" s="150" t="str">
        <x:v>Shared after a serious enquiry</x:v>
      </x:c>
      <x:c r="H26" s="152" t="str"/>
      <x:c r="I26" s="152" t="str"/>
      <x:c r="J26" s="152" t="str">
        <x:v>Not assessed</x:v>
      </x:c>
      <x:c r="K26" s="152" t="str"/>
      <x:c r="L26" s="152" t="str"/>
      <x:c r="M26" s="150" t="str">
        <x:v>Whether lifecycle governance is adequate.</x:v>
      </x:c>
      <x:c r="N26" s="150" t="str">
        <x:v>Local reapproval thresholds.</x:v>
      </x:c>
      <x:c r="O26" s="152" t="str">
        <x:v>Not set</x:v>
      </x:c>
      <x:c r="P26" s="152" t="str">
        <x:v>Not set</x:v>
      </x:c>
      <x:c r="Q26" s="152" t="str"/>
      <x:c r="R26" s="156" t="str"/>
      <x:c r="S26" s="154" t="str">
        <x:f>IF(J26="Not assessed","Assess",IF(J26="Decision-ready","Ready",IF(J26="Not applicable","Not applicable",IF(J26="Requires local validation","Local validation",IF(AND(R26&lt;&gt;"",R26&lt;TODAY()),"Review overdue",IF(AND(P26="Critical",OR(J26="No evidence located",J26="Partial coverage",J26="Evidence available but difficult to use")),"Critical action","In progress"))))))</x:f>
        <x:v>Assess</x:v>
      </x:c>
      <x:c r="T26" s="150" t="str">
        <x:v>https://www.nist.gov/itl/ai-risk-management-framework</x:v>
      </x:c>
    </x:row>
    <x:row r="27" ht="62" customHeight="1">
      <x:c r="A27" s="150" t="str">
        <x:v>G-23</x:v>
      </x:c>
      <x:c r="B27" s="150" t="str">
        <x:v>Monitoring and model change</x:v>
      </x:c>
      <x:c r="C27" s="150" t="str">
        <x:v>Clinical leadership</x:v>
      </x:c>
      <x:c r="D27" s="150" t="str">
        <x:v>How will performance degradation become visible?</x:v>
      </x:c>
      <x:c r="E27" s="150" t="str">
        <x:v>Monitoring needs a clinical interpretation and response route.</x:v>
      </x:c>
      <x:c r="F27" s="150" t="str">
        <x:v>Metrics, thresholds, alert owner and investigation process.</x:v>
      </x:c>
      <x:c r="G27" s="150" t="str">
        <x:v>Shared after a serious enquiry</x:v>
      </x:c>
      <x:c r="H27" s="152" t="str"/>
      <x:c r="I27" s="152" t="str"/>
      <x:c r="J27" s="152" t="str">
        <x:v>Not assessed</x:v>
      </x:c>
      <x:c r="K27" s="152" t="str"/>
      <x:c r="L27" s="152" t="str"/>
      <x:c r="M27" s="150" t="str">
        <x:v>Whether ongoing safe use can be maintained.</x:v>
      </x:c>
      <x:c r="N27" s="150" t="str">
        <x:v>Local baseline and alert tolerance.</x:v>
      </x:c>
      <x:c r="O27" s="152" t="str">
        <x:v>Not set</x:v>
      </x:c>
      <x:c r="P27" s="152" t="str">
        <x:v>Not set</x:v>
      </x:c>
      <x:c r="Q27" s="152" t="str"/>
      <x:c r="R27" s="156" t="str"/>
      <x:c r="S27" s="154" t="str">
        <x:f>IF(J27="Not assessed","Assess",IF(J27="Decision-ready","Ready",IF(J27="Not applicable","Not applicable",IF(J27="Requires local validation","Local validation",IF(AND(R27&lt;&gt;"",R27&lt;TODAY()),"Review overdue",IF(AND(P27="Critical",OR(J27="No evidence located",J27="Partial coverage",J27="Evidence available but difficult to use")),"Critical action","In progress"))))))</x:f>
        <x:v>Assess</x:v>
      </x:c>
      <x:c r="T27" s="150" t="str">
        <x:v>https://www.fda.gov/medical-devices/software-medical-device-samd/transparency-machine-learning-enabled-medical-devices-guiding-principles</x:v>
      </x:c>
    </x:row>
    <x:row r="28" ht="62" customHeight="1">
      <x:c r="A28" s="150" t="str">
        <x:v>G-24</x:v>
      </x:c>
      <x:c r="B28" s="150" t="str">
        <x:v>Monitoring and model change</x:v>
      </x:c>
      <x:c r="C28" s="150" t="str">
        <x:v>Internal champion</x:v>
      </x:c>
      <x:c r="D28" s="150" t="str">
        <x:v>How are updates communicated to all affected teams?</x:v>
      </x:c>
      <x:c r="E28" s="150" t="str">
        <x:v>Change information must reach stakeholders whose decisions or responsibilities are affected.</x:v>
      </x:c>
      <x:c r="F28" s="150" t="str">
        <x:v>Change notice, stakeholder list, impact summary and action required.</x:v>
      </x:c>
      <x:c r="G28" s="150" t="str">
        <x:v>Shared after a serious enquiry</x:v>
      </x:c>
      <x:c r="H28" s="152" t="str"/>
      <x:c r="I28" s="152" t="str"/>
      <x:c r="J28" s="152" t="str">
        <x:v>Not assessed</x:v>
      </x:c>
      <x:c r="K28" s="152" t="str"/>
      <x:c r="L28" s="152" t="str"/>
      <x:c r="M28" s="150" t="str">
        <x:v>Whether the organisation can adapt coherently.</x:v>
      </x:c>
      <x:c r="N28" s="150" t="str">
        <x:v>Local communication route.</x:v>
      </x:c>
      <x:c r="O28" s="152" t="str">
        <x:v>Not set</x:v>
      </x:c>
      <x:c r="P28" s="152" t="str">
        <x:v>Not set</x:v>
      </x:c>
      <x:c r="Q28" s="152" t="str"/>
      <x:c r="R28" s="156" t="str"/>
      <x:c r="S28" s="154" t="str">
        <x:f>IF(J28="Not assessed","Assess",IF(J28="Decision-ready","Ready",IF(J28="Not applicable","Not applicable",IF(J28="Requires local validation","Local validation",IF(AND(R28&lt;&gt;"",R28&lt;TODAY()),"Review overdue",IF(AND(P28="Critical",OR(J28="No evidence located",J28="Partial coverage",J28="Evidence available but difficult to use")),"Critical action","In progress"))))))</x:f>
        <x:v>Assess</x:v>
      </x:c>
      <x:c r="T28" s="150" t="str">
        <x:v>https://www.fda.gov/medical-devices/software-medical-device-samd/transparency-machine-learning-enabled-medical-devices-guiding-principles</x:v>
      </x:c>
    </x:row>
    <x:row r="29" ht="62" customHeight="1">
      <x:c r="A29" s="150" t="str">
        <x:v>G-25</x:v>
      </x:c>
      <x:c r="B29" s="150" t="str">
        <x:v>Incident response and escalation</x:v>
      </x:c>
      <x:c r="C29" s="150" t="str">
        <x:v>Governance and compliance</x:v>
      </x:c>
      <x:c r="D29" s="150" t="str">
        <x:v>How are incidents classified, investigated and closed?</x:v>
      </x:c>
      <x:c r="E29" s="150" t="str">
        <x:v>A consistent process supports accountability and learning.</x:v>
      </x:c>
      <x:c r="F29" s="150" t="str">
        <x:v>Incident taxonomy, investigation, corrective action and closure.</x:v>
      </x:c>
      <x:c r="G29" s="150" t="str">
        <x:v>Shared after a serious enquiry</x:v>
      </x:c>
      <x:c r="H29" s="152" t="str"/>
      <x:c r="I29" s="152" t="str"/>
      <x:c r="J29" s="152" t="str">
        <x:v>Not assessed</x:v>
      </x:c>
      <x:c r="K29" s="152" t="str"/>
      <x:c r="L29" s="152" t="str"/>
      <x:c r="M29" s="150" t="str">
        <x:v>Whether material issues will be governed.</x:v>
      </x:c>
      <x:c r="N29" s="150" t="str">
        <x:v>Local reporting requirements.</x:v>
      </x:c>
      <x:c r="O29" s="152" t="str">
        <x:v>Not set</x:v>
      </x:c>
      <x:c r="P29" s="152" t="str">
        <x:v>Not set</x:v>
      </x:c>
      <x:c r="Q29" s="152" t="str"/>
      <x:c r="R29" s="156" t="str"/>
      <x:c r="S29" s="154" t="str">
        <x:f>IF(J29="Not assessed","Assess",IF(J29="Decision-ready","Ready",IF(J29="Not applicable","Not applicable",IF(J29="Requires local validation","Local validation",IF(AND(R29&lt;&gt;"",R29&lt;TODAY()),"Review overdue",IF(AND(P29="Critical",OR(J29="No evidence located",J29="Partial coverage",J29="Evidence available but difficult to use")),"Critical action","In progress"))))))</x:f>
        <x:v>Assess</x:v>
      </x:c>
      <x:c r="T29" s="150" t="str">
        <x:v>https://www.nature.com/articles/s41746-025-01900-y</x:v>
      </x:c>
    </x:row>
    <x:row r="30" ht="62" customHeight="1">
      <x:c r="A30" s="150" t="str">
        <x:v>G-26</x:v>
      </x:c>
      <x:c r="B30" s="150" t="str">
        <x:v>Incident response and escalation</x:v>
      </x:c>
      <x:c r="C30" s="150" t="str">
        <x:v>Clinical leadership</x:v>
      </x:c>
      <x:c r="D30" s="150" t="str">
        <x:v>How are patient-safety concerns escalated?</x:v>
      </x:c>
      <x:c r="E30" s="150" t="str">
        <x:v>Clinical risk needs a fast route to pause use or change workflow.</x:v>
      </x:c>
      <x:c r="F30" s="150" t="str">
        <x:v>Clinical escalation, stop authority, communication and fallback.</x:v>
      </x:c>
      <x:c r="G30" s="150" t="str">
        <x:v>Shared after a serious enquiry</x:v>
      </x:c>
      <x:c r="H30" s="152" t="str"/>
      <x:c r="I30" s="152" t="str"/>
      <x:c r="J30" s="152" t="str">
        <x:v>Not assessed</x:v>
      </x:c>
      <x:c r="K30" s="152" t="str"/>
      <x:c r="L30" s="152" t="str"/>
      <x:c r="M30" s="150" t="str">
        <x:v>Whether safety concerns can be contained.</x:v>
      </x:c>
      <x:c r="N30" s="150" t="str">
        <x:v>Local safety governance.</x:v>
      </x:c>
      <x:c r="O30" s="152" t="str">
        <x:v>Not set</x:v>
      </x:c>
      <x:c r="P30" s="152" t="str">
        <x:v>Not set</x:v>
      </x:c>
      <x:c r="Q30" s="152" t="str"/>
      <x:c r="R30" s="156" t="str"/>
      <x:c r="S30" s="154" t="str">
        <x:f>IF(J30="Not assessed","Assess",IF(J30="Decision-ready","Ready",IF(J30="Not applicable","Not applicable",IF(J30="Requires local validation","Local validation",IF(AND(R30&lt;&gt;"",R30&lt;TODAY()),"Review overdue",IF(AND(P30="Critical",OR(J30="No evidence located",J30="Partial coverage",J30="Evidence available but difficult to use")),"Critical action","In progress"))))))</x:f>
        <x:v>Assess</x:v>
      </x:c>
      <x:c r="T30" s="150" t="str">
        <x:v>https://www.who.int/publications/i/item/9789240029200</x:v>
      </x:c>
    </x:row>
    <x:row r="31" ht="62" customHeight="1">
      <x:c r="A31" s="150" t="str">
        <x:v>G-27</x:v>
      </x:c>
      <x:c r="B31" s="150" t="str">
        <x:v>Incident response and escalation</x:v>
      </x:c>
      <x:c r="C31" s="150" t="str">
        <x:v>Security and privacy</x:v>
      </x:c>
      <x:c r="D31" s="150" t="str">
        <x:v>How are cyber and privacy incidents communicated?</x:v>
      </x:c>
      <x:c r="E31" s="150" t="str">
        <x:v>Response timing and responsibility affect legal and operational exposure.</x:v>
      </x:c>
      <x:c r="F31" s="150" t="str">
        <x:v>Notification rules, contacts, timelines and evidence preservation.</x:v>
      </x:c>
      <x:c r="G31" s="150" t="str">
        <x:v>Confidential under NDA</x:v>
      </x:c>
      <x:c r="H31" s="152" t="str"/>
      <x:c r="I31" s="152" t="str"/>
      <x:c r="J31" s="152" t="str">
        <x:v>Not assessed</x:v>
      </x:c>
      <x:c r="K31" s="152" t="str"/>
      <x:c r="L31" s="152" t="str"/>
      <x:c r="M31" s="150" t="str">
        <x:v>Whether incident obligations are acceptable.</x:v>
      </x:c>
      <x:c r="N31" s="150" t="str">
        <x:v>Local legal requirements.</x:v>
      </x:c>
      <x:c r="O31" s="152" t="str">
        <x:v>Not set</x:v>
      </x:c>
      <x:c r="P31" s="152" t="str">
        <x:v>Not set</x:v>
      </x:c>
      <x:c r="Q31" s="152" t="str"/>
      <x:c r="R31" s="156" t="str"/>
      <x:c r="S31" s="154" t="str">
        <x:f>IF(J31="Not assessed","Assess",IF(J31="Decision-ready","Ready",IF(J31="Not applicable","Not applicable",IF(J31="Requires local validation","Local validation",IF(AND(R31&lt;&gt;"",R31&lt;TODAY()),"Review overdue",IF(AND(P31="Critical",OR(J31="No evidence located",J31="Partial coverage",J31="Evidence available but difficult to use")),"Critical action","In progress"))))))</x:f>
        <x:v>Assess</x:v>
      </x:c>
      <x:c r="T31" s="150" t="str">
        <x:v>https://hhscyber.hhs.gov/cybersecurity-performance-goals.html</x:v>
      </x:c>
    </x:row>
    <x:row r="32" ht="62" customHeight="1">
      <x:c r="A32" s="150" t="str">
        <x:v>G-28</x:v>
      </x:c>
      <x:c r="B32" s="150" t="str">
        <x:v>Implementation and operational ownership</x:v>
      </x:c>
      <x:c r="C32" s="150" t="str">
        <x:v>Operations and implementation</x:v>
      </x:c>
      <x:c r="D32" s="150" t="str">
        <x:v>What must happen before go-live?</x:v>
      </x:c>
      <x:c r="E32" s="150" t="str">
        <x:v>Readiness depends on people, process, technology, governance and evidence.</x:v>
      </x:c>
      <x:c r="F32" s="150" t="str">
        <x:v>Readiness checklist, milestones, owners and dependencies.</x:v>
      </x:c>
      <x:c r="G32" s="150" t="str">
        <x:v>Shared after a serious enquiry</x:v>
      </x:c>
      <x:c r="H32" s="152" t="str"/>
      <x:c r="I32" s="152" t="str"/>
      <x:c r="J32" s="152" t="str">
        <x:v>Not assessed</x:v>
      </x:c>
      <x:c r="K32" s="152" t="str"/>
      <x:c r="L32" s="152" t="str"/>
      <x:c r="M32" s="150" t="str">
        <x:v>Whether implementation can begin responsibly.</x:v>
      </x:c>
      <x:c r="N32" s="150" t="str">
        <x:v>Local capacity and sequence.</x:v>
      </x:c>
      <x:c r="O32" s="152" t="str">
        <x:v>Not set</x:v>
      </x:c>
      <x:c r="P32" s="152" t="str">
        <x:v>Not set</x:v>
      </x:c>
      <x:c r="Q32" s="152" t="str"/>
      <x:c r="R32" s="156" t="str"/>
      <x:c r="S32" s="154" t="str">
        <x:f>IF(J32="Not assessed","Assess",IF(J32="Decision-ready","Ready",IF(J32="Not applicable","Not applicable",IF(J32="Requires local validation","Local validation",IF(AND(R32&lt;&gt;"",R32&lt;TODAY()),"Review overdue",IF(AND(P32="Critical",OR(J32="No evidence located",J32="Partial coverage",J32="Evidence available but difficult to use")),"Critical action","In progress"))))))</x:f>
        <x:v>Assess</x:v>
      </x:c>
      <x:c r="T32" s="150" t="str">
        <x:v>https://www.nature.com/articles/s41746-025-01900-y</x:v>
      </x:c>
    </x:row>
    <x:row r="33" ht="62" customHeight="1">
      <x:c r="A33" s="150" t="str">
        <x:v>G-29</x:v>
      </x:c>
      <x:c r="B33" s="150" t="str">
        <x:v>Implementation and operational ownership</x:v>
      </x:c>
      <x:c r="C33" s="150" t="str">
        <x:v>Technical integration and data</x:v>
      </x:c>
      <x:c r="D33" s="150" t="str">
        <x:v>Who owns each integration and validation task?</x:v>
      </x:c>
      <x:c r="E33" s="150" t="str">
        <x:v>Unassigned dependencies create delays and accountability gaps.</x:v>
      </x:c>
      <x:c r="F33" s="150" t="str">
        <x:v>RACI, technical plan, acceptance testing and support.</x:v>
      </x:c>
      <x:c r="G33" s="150" t="str">
        <x:v>Shared after a serious enquiry</x:v>
      </x:c>
      <x:c r="H33" s="152" t="str"/>
      <x:c r="I33" s="152" t="str"/>
      <x:c r="J33" s="152" t="str">
        <x:v>Not assessed</x:v>
      </x:c>
      <x:c r="K33" s="152" t="str"/>
      <x:c r="L33" s="152" t="str"/>
      <x:c r="M33" s="150" t="str">
        <x:v>Whether the implementation plan is executable.</x:v>
      </x:c>
      <x:c r="N33" s="150" t="str">
        <x:v>Local systems and staffing.</x:v>
      </x:c>
      <x:c r="O33" s="152" t="str">
        <x:v>Not set</x:v>
      </x:c>
      <x:c r="P33" s="152" t="str">
        <x:v>Not set</x:v>
      </x:c>
      <x:c r="Q33" s="152" t="str"/>
      <x:c r="R33" s="156" t="str"/>
      <x:c r="S33" s="154" t="str">
        <x:f>IF(J33="Not assessed","Assess",IF(J33="Decision-ready","Ready",IF(J33="Not applicable","Not applicable",IF(J33="Requires local validation","Local validation",IF(AND(R33&lt;&gt;"",R33&lt;TODAY()),"Review overdue",IF(AND(P33="Critical",OR(J33="No evidence located",J33="Partial coverage",J33="Evidence available but difficult to use")),"Critical action","In progress"))))))</x:f>
        <x:v>Assess</x:v>
      </x:c>
      <x:c r="T33" s="150" t="str">
        <x:v>https://www.nature.com/articles/s41746-025-01900-y</x:v>
      </x:c>
    </x:row>
    <x:row r="34" ht="62" customHeight="1">
      <x:c r="A34" s="150" t="str">
        <x:v>G-30</x:v>
      </x:c>
      <x:c r="B34" s="150" t="str">
        <x:v>Implementation and operational ownership</x:v>
      </x:c>
      <x:c r="C34" s="150" t="str">
        <x:v>Executive sponsor</x:v>
      </x:c>
      <x:c r="D34" s="150" t="str">
        <x:v>Which resources and trade-offs are accepted?</x:v>
      </x:c>
      <x:c r="E34" s="150" t="str">
        <x:v>Implementation competes with other priorities for scarce capacity.</x:v>
      </x:c>
      <x:c r="F34" s="150" t="str">
        <x:v>Resource plan, opportunity cost, sponsor decisions and escalation.</x:v>
      </x:c>
      <x:c r="G34" s="150" t="str">
        <x:v>Shared after a serious enquiry</x:v>
      </x:c>
      <x:c r="H34" s="152" t="str"/>
      <x:c r="I34" s="152" t="str"/>
      <x:c r="J34" s="152" t="str">
        <x:v>Not assessed</x:v>
      </x:c>
      <x:c r="K34" s="152" t="str"/>
      <x:c r="L34" s="152" t="str"/>
      <x:c r="M34" s="150" t="str">
        <x:v>Whether the organisation will support transition.</x:v>
      </x:c>
      <x:c r="N34" s="150" t="str">
        <x:v>Local portfolio priorities.</x:v>
      </x:c>
      <x:c r="O34" s="152" t="str">
        <x:v>Not set</x:v>
      </x:c>
      <x:c r="P34" s="152" t="str">
        <x:v>Not set</x:v>
      </x:c>
      <x:c r="Q34" s="152" t="str"/>
      <x:c r="R34" s="156" t="str"/>
      <x:c r="S34" s="154" t="str">
        <x:f>IF(J34="Not assessed","Assess",IF(J34="Decision-ready","Ready",IF(J34="Not applicable","Not applicable",IF(J34="Requires local validation","Local validation",IF(AND(R34&lt;&gt;"",R34&lt;TODAY()),"Review overdue",IF(AND(P34="Critical",OR(J34="No evidence located",J34="Partial coverage",J34="Evidence available but difficult to use")),"Critical action","In progress"))))))</x:f>
        <x:v>Assess</x:v>
      </x:c>
      <x:c r="T34" s="150" t="str">
        <x:v>https://www.nature.com/articles/s41746-025-01767-z</x:v>
      </x:c>
    </x:row>
    <x:row r="35" ht="62" customHeight="1">
      <x:c r="A35" s="150" t="str">
        <x:v>G-31</x:v>
      </x:c>
      <x:c r="B35" s="150" t="str">
        <x:v>Vendor support and evidence access</x:v>
      </x:c>
      <x:c r="C35" s="150" t="str">
        <x:v>Internal champion</x:v>
      </x:c>
      <x:c r="D35" s="150" t="str">
        <x:v>Where can each stakeholder find the evidence they need?</x:v>
      </x:c>
      <x:c r="E35" s="150" t="str">
        <x:v>Evidence is less useful when it must be reconstructed through repeated requests.</x:v>
      </x:c>
      <x:c r="F35" s="150" t="str">
        <x:v>Stakeholder evidence map, access levels, owner and request route.</x:v>
      </x:c>
      <x:c r="G35" s="150" t="str">
        <x:v>Visible publicly</x:v>
      </x:c>
      <x:c r="H35" s="152" t="str"/>
      <x:c r="I35" s="152" t="str"/>
      <x:c r="J35" s="152" t="str">
        <x:v>Not assessed</x:v>
      </x:c>
      <x:c r="K35" s="152" t="str"/>
      <x:c r="L35" s="152" t="str"/>
      <x:c r="M35" s="150" t="str">
        <x:v>Whether the decision can be coordinated.</x:v>
      </x:c>
      <x:c r="N35" s="150" t="str">
        <x:v>Local committee needs.</x:v>
      </x:c>
      <x:c r="O35" s="152" t="str">
        <x:v>Not set</x:v>
      </x:c>
      <x:c r="P35" s="152" t="str">
        <x:v>Not set</x:v>
      </x:c>
      <x:c r="Q35" s="152" t="str"/>
      <x:c r="R35" s="156" t="str"/>
      <x:c r="S35" s="154" t="str">
        <x:f>IF(J35="Not assessed","Assess",IF(J35="Decision-ready","Ready",IF(J35="Not applicable","Not applicable",IF(J35="Requires local validation","Local validation",IF(AND(R35&lt;&gt;"",R35&lt;TODAY()),"Review overdue",IF(AND(P35="Critical",OR(J35="No evidence located",J35="Partial coverage",J35="Evidence available but difficult to use")),"Critical action","In progress"))))))</x:f>
        <x:v>Assess</x:v>
      </x:c>
      <x:c r="T35" s="150" t="str">
        <x:v>https://www.fda.gov/medical-devices/software-medical-device-samd/transparency-machine-learning-enabled-medical-devices-guiding-principles</x:v>
      </x:c>
    </x:row>
    <x:row r="36" ht="62" customHeight="1">
      <x:c r="A36" s="150" t="str">
        <x:v>G-32</x:v>
      </x:c>
      <x:c r="B36" s="150" t="str">
        <x:v>Vendor support and evidence access</x:v>
      </x:c>
      <x:c r="C36" s="150" t="str">
        <x:v>Scientific and safety</x:v>
      </x:c>
      <x:c r="D36" s="150" t="str">
        <x:v>Which technical evidence is available after qualification?</x:v>
      </x:c>
      <x:c r="E36" s="150" t="str">
        <x:v>Detailed evidence may require controlled access while still needing a clear route.</x:v>
      </x:c>
      <x:c r="F36" s="150" t="str">
        <x:v>Evidence catalogue, qualification criteria and response owner.</x:v>
      </x:c>
      <x:c r="G36" s="150" t="str">
        <x:v>Shared after a serious enquiry</x:v>
      </x:c>
      <x:c r="H36" s="152" t="str"/>
      <x:c r="I36" s="152" t="str"/>
      <x:c r="J36" s="152" t="str">
        <x:v>Not assessed</x:v>
      </x:c>
      <x:c r="K36" s="152" t="str"/>
      <x:c r="L36" s="152" t="str"/>
      <x:c r="M36" s="150" t="str">
        <x:v>Whether technical diligence can proceed.</x:v>
      </x:c>
      <x:c r="N36" s="150" t="str">
        <x:v>Buyer-specific questions.</x:v>
      </x:c>
      <x:c r="O36" s="152" t="str">
        <x:v>Not set</x:v>
      </x:c>
      <x:c r="P36" s="152" t="str">
        <x:v>Not set</x:v>
      </x:c>
      <x:c r="Q36" s="152" t="str"/>
      <x:c r="R36" s="156" t="str"/>
      <x:c r="S36" s="154" t="str">
        <x:f>IF(J36="Not assessed","Assess",IF(J36="Decision-ready","Ready",IF(J36="Not applicable","Not applicable",IF(J36="Requires local validation","Local validation",IF(AND(R36&lt;&gt;"",R36&lt;TODAY()),"Review overdue",IF(AND(P36="Critical",OR(J36="No evidence located",J36="Partial coverage",J36="Evidence available but difficult to use")),"Critical action","In progress"))))))</x:f>
        <x:v>Assess</x:v>
      </x:c>
      <x:c r="T36" s="150" t="str">
        <x:v>https://www.gov.uk/data-ethics-guidance/a-buyers-guide-to-ai-in-health-and-care</x:v>
      </x:c>
    </x:row>
    <x:row r="37" ht="62" customHeight="1">
      <x:c r="A37" s="150" t="str">
        <x:v>G-33</x:v>
      </x:c>
      <x:c r="B37" s="150" t="str">
        <x:v>Vendor support and evidence access</x:v>
      </x:c>
      <x:c r="C37" s="150" t="str">
        <x:v>Pilot and operations</x:v>
      </x:c>
      <x:c r="D37" s="150" t="str">
        <x:v>What requires NDA or use-case-specific testing?</x:v>
      </x:c>
      <x:c r="E37" s="150" t="str">
        <x:v>Confidentiality and local validation should be visible before the buyer reaches a dead end.</x:v>
      </x:c>
      <x:c r="F37" s="150" t="str">
        <x:v>NDA route, pilot process, local-test requirements and decision criteria.</x:v>
      </x:c>
      <x:c r="G37" s="150" t="str">
        <x:v>Confidential under NDA</x:v>
      </x:c>
      <x:c r="H37" s="152" t="str"/>
      <x:c r="I37" s="152" t="str"/>
      <x:c r="J37" s="152" t="str">
        <x:v>Not assessed</x:v>
      </x:c>
      <x:c r="K37" s="152" t="str"/>
      <x:c r="L37" s="152" t="str"/>
      <x:c r="M37" s="150" t="str">
        <x:v>Whether the next evidence stage is accessible.</x:v>
      </x:c>
      <x:c r="N37" s="150" t="str">
        <x:v>Local protocol and application.</x:v>
      </x:c>
      <x:c r="O37" s="152" t="str">
        <x:v>Not set</x:v>
      </x:c>
      <x:c r="P37" s="152" t="str">
        <x:v>Not set</x:v>
      </x:c>
      <x:c r="Q37" s="152" t="str"/>
      <x:c r="R37" s="156" t="str"/>
      <x:c r="S37" s="154" t="str">
        <x:f>IF(J37="Not assessed","Assess",IF(J37="Decision-ready","Ready",IF(J37="Not applicable","Not applicable",IF(J37="Requires local validation","Local validation",IF(AND(R37&lt;&gt;"",R37&lt;TODAY()),"Review overdue",IF(AND(P37="Critical",OR(J37="No evidence located",J37="Partial coverage",J37="Evidence available but difficult to use")),"Critical action","In progress"))))))</x:f>
        <x:v>Assess</x:v>
      </x:c>
      <x:c r="T37" s="150" t="str">
        <x:v>https://www.gov.uk/data-ethics-guidance/a-buyers-guide-to-ai-in-health-and-care</x:v>
      </x:c>
    </x:row>
    <x:row r="38" ht="62" customHeight="1">
      <x:c r="A38" s="150" t="str">
        <x:v>G-34</x:v>
      </x:c>
      <x:c r="B38" s="150" t="str">
        <x:v>Procurement, contracts and exit</x:v>
      </x:c>
      <x:c r="C38" s="150" t="str">
        <x:v>Finance and procurement</x:v>
      </x:c>
      <x:c r="D38" s="150" t="str">
        <x:v>What does the full commercial commitment include?</x:v>
      </x:c>
      <x:c r="E38" s="150" t="str">
        <x:v>Price alone does not represent implementation, governance and switching costs.</x:v>
      </x:c>
      <x:c r="F38" s="150" t="str">
        <x:v>Scope, fees, internal effort, support, dependencies and total-cost model.</x:v>
      </x:c>
      <x:c r="G38" s="150" t="str">
        <x:v>Shared after a serious enquiry</x:v>
      </x:c>
      <x:c r="H38" s="152" t="str"/>
      <x:c r="I38" s="152" t="str"/>
      <x:c r="J38" s="152" t="str">
        <x:v>Not assessed</x:v>
      </x:c>
      <x:c r="K38" s="152" t="str"/>
      <x:c r="L38" s="152" t="str"/>
      <x:c r="M38" s="150" t="str">
        <x:v>Whether the commercial case is complete enough for review.</x:v>
      </x:c>
      <x:c r="N38" s="150" t="str">
        <x:v>Local costs and budget.</x:v>
      </x:c>
      <x:c r="O38" s="152" t="str">
        <x:v>Not set</x:v>
      </x:c>
      <x:c r="P38" s="152" t="str">
        <x:v>Not set</x:v>
      </x:c>
      <x:c r="Q38" s="152" t="str"/>
      <x:c r="R38" s="156" t="str"/>
      <x:c r="S38" s="154" t="str">
        <x:f>IF(J38="Not assessed","Assess",IF(J38="Decision-ready","Ready",IF(J38="Not applicable","Not applicable",IF(J38="Requires local validation","Local validation",IF(AND(R38&lt;&gt;"",R38&lt;TODAY()),"Review overdue",IF(AND(P38="Critical",OR(J38="No evidence located",J38="Partial coverage",J38="Evidence available but difficult to use")),"Critical action","In progress"))))))</x:f>
        <x:v>Assess</x:v>
      </x:c>
      <x:c r="T38" s="150" t="str">
        <x:v>https://www.nature.com/articles/s41746-025-01767-z</x:v>
      </x:c>
    </x:row>
    <x:row r="39" ht="62" customHeight="1">
      <x:c r="A39" s="150" t="str">
        <x:v>G-35</x:v>
      </x:c>
      <x:c r="B39" s="150" t="str">
        <x:v>Procurement, contracts and exit</x:v>
      </x:c>
      <x:c r="C39" s="150" t="str">
        <x:v>Legal and procurement</x:v>
      </x:c>
      <x:c r="D39" s="150" t="str">
        <x:v>What rights, liabilities and service commitments apply?</x:v>
      </x:c>
      <x:c r="E39" s="150" t="str">
        <x:v>Contract terms distribute risk and responsibility across the relationship.</x:v>
      </x:c>
      <x:c r="F39" s="150" t="str">
        <x:v>Terms, liability, IP, service levels, data rights and remedies.</x:v>
      </x:c>
      <x:c r="G39" s="150" t="str">
        <x:v>Confidential under NDA</x:v>
      </x:c>
      <x:c r="H39" s="152" t="str"/>
      <x:c r="I39" s="152" t="str"/>
      <x:c r="J39" s="152" t="str">
        <x:v>Not assessed</x:v>
      </x:c>
      <x:c r="K39" s="152" t="str"/>
      <x:c r="L39" s="152" t="str"/>
      <x:c r="M39" s="150" t="str">
        <x:v>Whether legal diligence can advance.</x:v>
      </x:c>
      <x:c r="N39" s="150" t="str">
        <x:v>Local negotiation position.</x:v>
      </x:c>
      <x:c r="O39" s="152" t="str">
        <x:v>Not set</x:v>
      </x:c>
      <x:c r="P39" s="152" t="str">
        <x:v>Not set</x:v>
      </x:c>
      <x:c r="Q39" s="152" t="str"/>
      <x:c r="R39" s="156" t="str"/>
      <x:c r="S39" s="154" t="str">
        <x:f>IF(J39="Not assessed","Assess",IF(J39="Decision-ready","Ready",IF(J39="Not applicable","Not applicable",IF(J39="Requires local validation","Local validation",IF(AND(R39&lt;&gt;"",R39&lt;TODAY()),"Review overdue",IF(AND(P39="Critical",OR(J39="No evidence located",J39="Partial coverage",J39="Evidence available but difficult to use")),"Critical action","In progress"))))))</x:f>
        <x:v>Assess</x:v>
      </x:c>
      <x:c r="T39" s="150" t="str">
        <x:v>https://www.gov.uk/data-ethics-guidance/a-buyers-guide-to-ai-in-health-and-care</x:v>
      </x:c>
    </x:row>
    <x:row r="40" ht="62" customHeight="1">
      <x:c r="A40" s="150" t="str">
        <x:v>G-36</x:v>
      </x:c>
      <x:c r="B40" s="150" t="str">
        <x:v>Procurement, contracts and exit</x:v>
      </x:c>
      <x:c r="C40" s="150" t="str">
        <x:v>Executive sponsor</x:v>
      </x:c>
      <x:c r="D40" s="150" t="str">
        <x:v>How can the organisation pause, exit or transition?</x:v>
      </x:c>
      <x:c r="E40" s="150" t="str">
        <x:v>A reversible decision is easier to defend when exit conditions are known.</x:v>
      </x:c>
      <x:c r="F40" s="150" t="str">
        <x:v>Termination, data return, transition assistance, continuity and stop criteria.</x:v>
      </x:c>
      <x:c r="G40" s="150" t="str">
        <x:v>Confidential under NDA</x:v>
      </x:c>
      <x:c r="H40" s="152" t="str"/>
      <x:c r="I40" s="152" t="str"/>
      <x:c r="J40" s="152" t="str">
        <x:v>Not assessed</x:v>
      </x:c>
      <x:c r="K40" s="152" t="str"/>
      <x:c r="L40" s="152" t="str"/>
      <x:c r="M40" s="150" t="str">
        <x:v>Whether downside exposure is bounded.</x:v>
      </x:c>
      <x:c r="N40" s="150" t="str">
        <x:v>Local transition plan.</x:v>
      </x:c>
      <x:c r="O40" s="152" t="str">
        <x:v>Not set</x:v>
      </x:c>
      <x:c r="P40" s="152" t="str">
        <x:v>Not set</x:v>
      </x:c>
      <x:c r="Q40" s="152" t="str"/>
      <x:c r="R40" s="156" t="str"/>
      <x:c r="S40" s="154" t="str">
        <x:f>IF(J40="Not assessed","Assess",IF(J40="Decision-ready","Ready",IF(J40="Not applicable","Not applicable",IF(J40="Requires local validation","Local validation",IF(AND(R40&lt;&gt;"",R40&lt;TODAY()),"Review overdue",IF(AND(P40="Critical",OR(J40="No evidence located",J40="Partial coverage",J40="Evidence available but difficult to use")),"Critical action","In progress"))))))</x:f>
        <x:v>Assess</x:v>
      </x:c>
      <x:c r="T40" s="150" t="str">
        <x:v>https://www.nist.gov/itl/ai-risk-management-framework</x:v>
      </x:c>
    </x:row>
  </x:sheetData>
  <x:mergeCells>
    <x:mergeCell ref="A1:T2"/>
    <x:mergeCell ref="A3:T3"/>
  </x:mergeCells>
  <x:conditionalFormatting sqref="J5:J40">
    <x:cfRule type="expression" dxfId="0" priority="1">
      <x:formula>J5="Decision-ready"</x:formula>
    </x:cfRule>
    <x:cfRule type="expression" dxfId="1" priority="2">
      <x:formula>J5="Requires local validation"</x:formula>
    </x:cfRule>
    <x:cfRule type="expression" dxfId="2" priority="3">
      <x:formula>J5="Partial coverage"</x:formula>
    </x:cfRule>
    <x:cfRule type="expression" dxfId="3" priority="4">
      <x:formula>J5="No evidence located"</x:formula>
    </x:cfRule>
    <x:cfRule type="expression" dxfId="4" priority="5">
      <x:formula>J5="Evidence available but difficult to use"</x:formula>
    </x:cfRule>
    <x:cfRule type="expression" dxfId="5" priority="6">
      <x:formula>J5="Not assessed"</x:formula>
    </x:cfRule>
  </x:conditionalFormatting>
  <x:conditionalFormatting sqref="P5:P40">
    <x:cfRule type="expression" dxfId="6" priority="7">
      <x:formula>P5="Critical"</x:formula>
    </x:cfRule>
    <x:cfRule type="expression" dxfId="7" priority="8">
      <x:formula>P5="High"</x:formula>
    </x:cfRule>
  </x:conditionalFormatting>
  <x:conditionalFormatting sqref="S5:S40">
    <x:cfRule type="expression" dxfId="8" priority="9">
      <x:formula>S5="Ready"</x:formula>
    </x:cfRule>
    <x:cfRule type="expression" dxfId="9" priority="10">
      <x:formula>S5="Review overdue"</x:formula>
    </x:cfRule>
    <x:cfRule type="expression" dxfId="10" priority="11">
      <x:formula>S5="Critical action"</x:formula>
    </x:cfRule>
    <x:cfRule type="expression" dxfId="11" priority="12">
      <x:formula>S5="Local validation"</x:formula>
    </x:cfRule>
  </x:conditionalFormatting>
  <x:dataValidations count="4">
    <x:dataValidation type="list" sqref="G5:G40">
      <x:formula1>"Visible publicly,Shared after a serious enquiry,Confidential under NDA,Testing for the proposed use case"</x:formula1>
    </x:dataValidation>
    <x:dataValidation type="list" sqref="J5:J40">
      <x:formula1>"Not assessed,No evidence located,Partial coverage,Evidence available but difficult to use,Decision-ready,Requires local validation,Not applicable"</x:formula1>
    </x:dataValidation>
    <x:dataValidation type="list" sqref="O5:O40">
      <x:formula1>"Not set,High,Medium,Low"</x:formula1>
    </x:dataValidation>
    <x:dataValidation type="list" sqref="P5:P40">
      <x:formula1>"Not set,Critical,High,Medium,Low"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6adb408ebd410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44" hidden="0" customWidth="1"/>
    <x:col min="4" max="4" width="28" hidden="0" customWidth="1"/>
    <x:col min="5" max="5" width="14" hidden="0" customWidth="1"/>
    <x:col min="6" max="6" width="32" hidden="0" customWidth="1"/>
    <x:col min="7" max="7" width="14" hidden="0" customWidth="1"/>
    <x:col min="8" max="8" width="18" hidden="0" customWidth="1"/>
  </x:cols>
  <x:sheetData>
    <x:row r="1">
      <x:c r="A1" s="128" t="str">
        <x:v>Decision Queue</x:v>
      </x:c>
      <x:c r="B1" s="128"/>
      <x:c r="C1" s="128"/>
      <x:c r="D1" s="128"/>
      <x:c r="E1" s="128"/>
      <x:c r="F1" s="128"/>
      <x:c r="G1" s="128"/>
      <x:c r="H1" s="128"/>
    </x:row>
    <x:row r="2">
      <x:c r="A2" s="128"/>
      <x:c r="B2" s="128"/>
      <x:c r="C2" s="128"/>
      <x:c r="D2" s="128"/>
      <x:c r="E2" s="128"/>
      <x:c r="F2" s="128"/>
      <x:c r="G2" s="128"/>
      <x:c r="H2" s="128"/>
    </x:row>
    <x:row r="3">
      <x:c r="A3" s="132" t="str">
        <x:v>Filter this view by priority, coverage status, review date or signal to organise the next governance actions.</x:v>
      </x:c>
      <x:c r="B3" s="132"/>
      <x:c r="C3" s="132"/>
      <x:c r="D3" s="132"/>
      <x:c r="E3" s="132"/>
      <x:c r="F3" s="132"/>
      <x:c r="G3" s="132"/>
      <x:c r="H3" s="132"/>
    </x:row>
    <x:row r="4">
      <x:c r="A4" s="79" t="str">
        <x:v>ID</x:v>
      </x:c>
      <x:c r="B4" s="79" t="str">
        <x:v>Governance domain</x:v>
      </x:c>
      <x:c r="C4" s="79" t="str">
        <x:v>Decision question</x:v>
      </x:c>
      <x:c r="D4" s="79" t="str">
        <x:v>Coverage status</x:v>
      </x:c>
      <x:c r="E4" s="79" t="str">
        <x:v>Priority</x:v>
      </x:c>
      <x:c r="F4" s="79" t="str">
        <x:v>Next action</x:v>
      </x:c>
      <x:c r="G4" s="79" t="str">
        <x:v>Review date</x:v>
      </x:c>
      <x:c r="H4" s="79" t="str">
        <x:v>Review signal</x:v>
      </x:c>
    </x:row>
    <x:row r="5" ht="44" customHeight="1">
      <x:c r="A5" s="205" t="str">
        <x:f>'Governance Crosswalk'!A5</x:f>
        <x:v>G-01</x:v>
      </x:c>
      <x:c r="B5" s="205" t="str">
        <x:f>'Governance Crosswalk'!B5</x:f>
        <x:v>Intended use and scope</x:v>
      </x:c>
      <x:c r="C5" s="205" t="str">
        <x:f>'Governance Crosswalk'!D5</x:f>
        <x:v>What decision or action is the AI intended to support?</x:v>
      </x:c>
      <x:c r="D5" s="205" t="str">
        <x:f>'Governance Crosswalk'!J5</x:f>
        <x:v>Not assessed</x:v>
      </x:c>
      <x:c r="E5" s="205" t="str">
        <x:f>'Governance Crosswalk'!P5</x:f>
        <x:v>Not set</x:v>
      </x:c>
      <x:c r="F5" s="205" t="n">
        <x:f>'Governance Crosswalk'!Q5</x:f>
        <x:v>0</x:v>
      </x:c>
      <x:c r="G5" s="207" t="str">
        <x:f>'Governance Crosswalk'!R5</x:f>
      </x:c>
      <x:c r="H5" s="205" t="str">
        <x:f>'Governance Crosswalk'!S5</x:f>
        <x:v>Assess</x:v>
      </x:c>
    </x:row>
    <x:row r="6" ht="44" customHeight="1">
      <x:c r="A6" s="205" t="str">
        <x:f>'Governance Crosswalk'!A6</x:f>
        <x:v>G-02</x:v>
      </x:c>
      <x:c r="B6" s="205" t="str">
        <x:f>'Governance Crosswalk'!B6</x:f>
        <x:v>Intended use and scope</x:v>
      </x:c>
      <x:c r="C6" s="205" t="str">
        <x:f>'Governance Crosswalk'!D6</x:f>
        <x:v>Which uses, users and settings are outside scope?</x:v>
      </x:c>
      <x:c r="D6" s="205" t="str">
        <x:f>'Governance Crosswalk'!J6</x:f>
        <x:v>Not assessed</x:v>
      </x:c>
      <x:c r="E6" s="205" t="str">
        <x:f>'Governance Crosswalk'!P6</x:f>
        <x:v>Not set</x:v>
      </x:c>
      <x:c r="F6" s="205" t="n">
        <x:f>'Governance Crosswalk'!Q6</x:f>
        <x:v>0</x:v>
      </x:c>
      <x:c r="G6" s="207" t="str">
        <x:f>'Governance Crosswalk'!R6</x:f>
      </x:c>
      <x:c r="H6" s="205" t="str">
        <x:f>'Governance Crosswalk'!S6</x:f>
        <x:v>Assess</x:v>
      </x:c>
    </x:row>
    <x:row r="7" ht="44" customHeight="1">
      <x:c r="A7" s="205" t="str">
        <x:f>'Governance Crosswalk'!A7</x:f>
        <x:v>G-03</x:v>
      </x:c>
      <x:c r="B7" s="205" t="str">
        <x:f>'Governance Crosswalk'!B7</x:f>
        <x:v>Intended use and scope</x:v>
      </x:c>
      <x:c r="C7" s="205" t="str">
        <x:f>'Governance Crosswalk'!D7</x:f>
        <x:v>Why is this use case strategically relevant now?</x:v>
      </x:c>
      <x:c r="D7" s="205" t="str">
        <x:f>'Governance Crosswalk'!J7</x:f>
        <x:v>Not assessed</x:v>
      </x:c>
      <x:c r="E7" s="205" t="str">
        <x:f>'Governance Crosswalk'!P7</x:f>
        <x:v>Not set</x:v>
      </x:c>
      <x:c r="F7" s="205" t="n">
        <x:f>'Governance Crosswalk'!Q7</x:f>
        <x:v>0</x:v>
      </x:c>
      <x:c r="G7" s="207" t="str">
        <x:f>'Governance Crosswalk'!R7</x:f>
      </x:c>
      <x:c r="H7" s="205" t="str">
        <x:f>'Governance Crosswalk'!S7</x:f>
        <x:v>Assess</x:v>
      </x:c>
    </x:row>
    <x:row r="8" ht="44" customHeight="1">
      <x:c r="A8" s="205" t="str">
        <x:f>'Governance Crosswalk'!A8</x:f>
        <x:v>G-04</x:v>
      </x:c>
      <x:c r="B8" s="205" t="str">
        <x:f>'Governance Crosswalk'!B8</x:f>
        <x:v>Human oversight and workflow</x:v>
      </x:c>
      <x:c r="C8" s="205" t="str">
        <x:f>'Governance Crosswalk'!D8</x:f>
        <x:v>Where must human judgment remain active?</x:v>
      </x:c>
      <x:c r="D8" s="205" t="str">
        <x:f>'Governance Crosswalk'!J8</x:f>
        <x:v>Not assessed</x:v>
      </x:c>
      <x:c r="E8" s="205" t="str">
        <x:f>'Governance Crosswalk'!P8</x:f>
        <x:v>Not set</x:v>
      </x:c>
      <x:c r="F8" s="205" t="n">
        <x:f>'Governance Crosswalk'!Q8</x:f>
        <x:v>0</x:v>
      </x:c>
      <x:c r="G8" s="207" t="str">
        <x:f>'Governance Crosswalk'!R8</x:f>
      </x:c>
      <x:c r="H8" s="205" t="str">
        <x:f>'Governance Crosswalk'!S8</x:f>
        <x:v>Assess</x:v>
      </x:c>
    </x:row>
    <x:row r="9" ht="44" customHeight="1">
      <x:c r="A9" s="205" t="str">
        <x:f>'Governance Crosswalk'!A9</x:f>
        <x:v>G-05</x:v>
      </x:c>
      <x:c r="B9" s="205" t="str">
        <x:f>'Governance Crosswalk'!B9</x:f>
        <x:v>Human oversight and workflow</x:v>
      </x:c>
      <x:c r="C9" s="205" t="str">
        <x:f>'Governance Crosswalk'!D9</x:f>
        <x:v>What new tasks, handoffs and exceptions are introduced?</x:v>
      </x:c>
      <x:c r="D9" s="205" t="str">
        <x:f>'Governance Crosswalk'!J9</x:f>
        <x:v>Not assessed</x:v>
      </x:c>
      <x:c r="E9" s="205" t="str">
        <x:f>'Governance Crosswalk'!P9</x:f>
        <x:v>Not set</x:v>
      </x:c>
      <x:c r="F9" s="205" t="n">
        <x:f>'Governance Crosswalk'!Q9</x:f>
        <x:v>0</x:v>
      </x:c>
      <x:c r="G9" s="207" t="str">
        <x:f>'Governance Crosswalk'!R9</x:f>
      </x:c>
      <x:c r="H9" s="205" t="str">
        <x:f>'Governance Crosswalk'!S9</x:f>
        <x:v>Assess</x:v>
      </x:c>
    </x:row>
    <x:row r="10" ht="44" customHeight="1">
      <x:c r="A10" s="205" t="str">
        <x:f>'Governance Crosswalk'!A10</x:f>
        <x:v>G-06</x:v>
      </x:c>
      <x:c r="B10" s="205" t="str">
        <x:f>'Governance Crosswalk'!B10</x:f>
        <x:v>Human oversight and workflow</x:v>
      </x:c>
      <x:c r="C10" s="205" t="str">
        <x:f>'Governance Crosswalk'!D10</x:f>
        <x:v>Which stakeholders depend on the workflow explanation?</x:v>
      </x:c>
      <x:c r="D10" s="205" t="str">
        <x:f>'Governance Crosswalk'!J10</x:f>
        <x:v>Not assessed</x:v>
      </x:c>
      <x:c r="E10" s="205" t="str">
        <x:f>'Governance Crosswalk'!P10</x:f>
        <x:v>Not set</x:v>
      </x:c>
      <x:c r="F10" s="205" t="n">
        <x:f>'Governance Crosswalk'!Q10</x:f>
        <x:v>0</x:v>
      </x:c>
      <x:c r="G10" s="207" t="str">
        <x:f>'Governance Crosswalk'!R10</x:f>
      </x:c>
      <x:c r="H10" s="205" t="str">
        <x:f>'Governance Crosswalk'!S10</x:f>
        <x:v>Assess</x:v>
      </x:c>
    </x:row>
    <x:row r="11" ht="44" customHeight="1">
      <x:c r="A11" s="205" t="str">
        <x:f>'Governance Crosswalk'!A11</x:f>
        <x:v>G-07</x:v>
      </x:c>
      <x:c r="B11" s="205" t="str">
        <x:f>'Governance Crosswalk'!B11</x:f>
        <x:v>Accountability and decision rights</x:v>
      </x:c>
      <x:c r="C11" s="205" t="str">
        <x:f>'Governance Crosswalk'!D11</x:f>
        <x:v>Who approves, monitors, pauses and stops use?</x:v>
      </x:c>
      <x:c r="D11" s="205" t="str">
        <x:f>'Governance Crosswalk'!J11</x:f>
        <x:v>Not assessed</x:v>
      </x:c>
      <x:c r="E11" s="205" t="str">
        <x:f>'Governance Crosswalk'!P11</x:f>
        <x:v>Not set</x:v>
      </x:c>
      <x:c r="F11" s="205" t="n">
        <x:f>'Governance Crosswalk'!Q11</x:f>
        <x:v>0</x:v>
      </x:c>
      <x:c r="G11" s="207" t="str">
        <x:f>'Governance Crosswalk'!R11</x:f>
      </x:c>
      <x:c r="H11" s="205" t="str">
        <x:f>'Governance Crosswalk'!S11</x:f>
        <x:v>Assess</x:v>
      </x:c>
    </x:row>
    <x:row r="12" ht="44" customHeight="1">
      <x:c r="A12" s="205" t="str">
        <x:f>'Governance Crosswalk'!A12</x:f>
        <x:v>G-08</x:v>
      </x:c>
      <x:c r="B12" s="205" t="str">
        <x:f>'Governance Crosswalk'!B12</x:f>
        <x:v>Accountability and decision rights</x:v>
      </x:c>
      <x:c r="C12" s="205" t="str">
        <x:f>'Governance Crosswalk'!D12</x:f>
        <x:v>Who owns the outcome and resources?</x:v>
      </x:c>
      <x:c r="D12" s="205" t="str">
        <x:f>'Governance Crosswalk'!J12</x:f>
        <x:v>Not assessed</x:v>
      </x:c>
      <x:c r="E12" s="205" t="str">
        <x:f>'Governance Crosswalk'!P12</x:f>
        <x:v>Not set</x:v>
      </x:c>
      <x:c r="F12" s="205" t="n">
        <x:f>'Governance Crosswalk'!Q12</x:f>
        <x:v>0</x:v>
      </x:c>
      <x:c r="G12" s="207" t="str">
        <x:f>'Governance Crosswalk'!R12</x:f>
      </x:c>
      <x:c r="H12" s="205" t="str">
        <x:f>'Governance Crosswalk'!S12</x:f>
        <x:v>Assess</x:v>
      </x:c>
    </x:row>
    <x:row r="13" ht="44" customHeight="1">
      <x:c r="A13" s="205" t="str">
        <x:f>'Governance Crosswalk'!A13</x:f>
        <x:v>G-09</x:v>
      </x:c>
      <x:c r="B13" s="205" t="str">
        <x:f>'Governance Crosswalk'!B13</x:f>
        <x:v>Accountability and decision rights</x:v>
      </x:c>
      <x:c r="C13" s="205" t="str">
        <x:f>'Governance Crosswalk'!D13</x:f>
        <x:v>Who owns decisions influenced by the output?</x:v>
      </x:c>
      <x:c r="D13" s="205" t="str">
        <x:f>'Governance Crosswalk'!J13</x:f>
        <x:v>Not assessed</x:v>
      </x:c>
      <x:c r="E13" s="205" t="str">
        <x:f>'Governance Crosswalk'!P13</x:f>
        <x:v>Not set</x:v>
      </x:c>
      <x:c r="F13" s="205" t="n">
        <x:f>'Governance Crosswalk'!Q13</x:f>
        <x:v>0</x:v>
      </x:c>
      <x:c r="G13" s="207" t="str">
        <x:f>'Governance Crosswalk'!R13</x:f>
      </x:c>
      <x:c r="H13" s="205" t="str">
        <x:f>'Governance Crosswalk'!S13</x:f>
        <x:v>Assess</x:v>
      </x:c>
    </x:row>
    <x:row r="14" ht="44" customHeight="1">
      <x:c r="A14" s="205" t="str">
        <x:f>'Governance Crosswalk'!A14</x:f>
        <x:v>G-10</x:v>
      </x:c>
      <x:c r="B14" s="205" t="str">
        <x:f>'Governance Crosswalk'!B14</x:f>
        <x:v>Validation and performance</x:v>
      </x:c>
      <x:c r="C14" s="205" t="str">
        <x:f>'Governance Crosswalk'!D14</x:f>
        <x:v>What evidence supports performance and utility?</x:v>
      </x:c>
      <x:c r="D14" s="205" t="str">
        <x:f>'Governance Crosswalk'!J14</x:f>
        <x:v>Not assessed</x:v>
      </x:c>
      <x:c r="E14" s="205" t="str">
        <x:f>'Governance Crosswalk'!P14</x:f>
        <x:v>Not set</x:v>
      </x:c>
      <x:c r="F14" s="205" t="n">
        <x:f>'Governance Crosswalk'!Q14</x:f>
        <x:v>0</x:v>
      </x:c>
      <x:c r="G14" s="207" t="str">
        <x:f>'Governance Crosswalk'!R14</x:f>
      </x:c>
      <x:c r="H14" s="205" t="str">
        <x:f>'Governance Crosswalk'!S14</x:f>
        <x:v>Assess</x:v>
      </x:c>
    </x:row>
    <x:row r="15" ht="44" customHeight="1">
      <x:c r="A15" s="205" t="str">
        <x:f>'Governance Crosswalk'!A15</x:f>
        <x:v>G-11</x:v>
      </x:c>
      <x:c r="B15" s="205" t="str">
        <x:f>'Governance Crosswalk'!B15</x:f>
        <x:v>Validation and performance</x:v>
      </x:c>
      <x:c r="C15" s="205" t="str">
        <x:f>'Governance Crosswalk'!D15</x:f>
        <x:v>What local acceptance testing is needed?</x:v>
      </x:c>
      <x:c r="D15" s="205" t="str">
        <x:f>'Governance Crosswalk'!J15</x:f>
        <x:v>Not assessed</x:v>
      </x:c>
      <x:c r="E15" s="205" t="str">
        <x:f>'Governance Crosswalk'!P15</x:f>
        <x:v>Not set</x:v>
      </x:c>
      <x:c r="F15" s="205" t="n">
        <x:f>'Governance Crosswalk'!Q15</x:f>
        <x:v>0</x:v>
      </x:c>
      <x:c r="G15" s="207" t="str">
        <x:f>'Governance Crosswalk'!R15</x:f>
      </x:c>
      <x:c r="H15" s="205" t="str">
        <x:f>'Governance Crosswalk'!S15</x:f>
        <x:v>Assess</x:v>
      </x:c>
    </x:row>
    <x:row r="16" ht="44" customHeight="1">
      <x:c r="A16" s="205" t="str">
        <x:f>'Governance Crosswalk'!A16</x:f>
        <x:v>G-12</x:v>
      </x:c>
      <x:c r="B16" s="205" t="str">
        <x:f>'Governance Crosswalk'!B16</x:f>
        <x:v>Validation and performance</x:v>
      </x:c>
      <x:c r="C16" s="205" t="str">
        <x:f>'Governance Crosswalk'!D16</x:f>
        <x:v>Which assumptions link evidence to value?</x:v>
      </x:c>
      <x:c r="D16" s="205" t="str">
        <x:f>'Governance Crosswalk'!J16</x:f>
        <x:v>Not assessed</x:v>
      </x:c>
      <x:c r="E16" s="205" t="str">
        <x:f>'Governance Crosswalk'!P16</x:f>
        <x:v>Not set</x:v>
      </x:c>
      <x:c r="F16" s="205" t="n">
        <x:f>'Governance Crosswalk'!Q16</x:f>
        <x:v>0</x:v>
      </x:c>
      <x:c r="G16" s="207" t="str">
        <x:f>'Governance Crosswalk'!R16</x:f>
      </x:c>
      <x:c r="H16" s="205" t="str">
        <x:f>'Governance Crosswalk'!S16</x:f>
        <x:v>Assess</x:v>
      </x:c>
    </x:row>
    <x:row r="17" ht="44" customHeight="1">
      <x:c r="A17" s="205" t="str">
        <x:f>'Governance Crosswalk'!A17</x:f>
        <x:v>G-13</x:v>
      </x:c>
      <x:c r="B17" s="205" t="str">
        <x:f>'Governance Crosswalk'!B17</x:f>
        <x:v>Bias, fairness and population fit</x:v>
      </x:c>
      <x:c r="C17" s="205" t="str">
        <x:f>'Governance Crosswalk'!D17</x:f>
        <x:v>Which populations are represented or underrepresented?</x:v>
      </x:c>
      <x:c r="D17" s="205" t="str">
        <x:f>'Governance Crosswalk'!J17</x:f>
        <x:v>Not assessed</x:v>
      </x:c>
      <x:c r="E17" s="205" t="str">
        <x:f>'Governance Crosswalk'!P17</x:f>
        <x:v>Not set</x:v>
      </x:c>
      <x:c r="F17" s="205" t="n">
        <x:f>'Governance Crosswalk'!Q17</x:f>
        <x:v>0</x:v>
      </x:c>
      <x:c r="G17" s="207" t="str">
        <x:f>'Governance Crosswalk'!R17</x:f>
      </x:c>
      <x:c r="H17" s="205" t="str">
        <x:f>'Governance Crosswalk'!S17</x:f>
        <x:v>Assess</x:v>
      </x:c>
    </x:row>
    <x:row r="18" ht="44" customHeight="1">
      <x:c r="A18" s="205" t="str">
        <x:f>'Governance Crosswalk'!A18</x:f>
        <x:v>G-14</x:v>
      </x:c>
      <x:c r="B18" s="205" t="str">
        <x:f>'Governance Crosswalk'!B18</x:f>
        <x:v>Bias, fairness and population fit</x:v>
      </x:c>
      <x:c r="C18" s="205" t="str">
        <x:f>'Governance Crosswalk'!D18</x:f>
        <x:v>How are disparities monitored and addressed?</x:v>
      </x:c>
      <x:c r="D18" s="205" t="str">
        <x:f>'Governance Crosswalk'!J18</x:f>
        <x:v>Not assessed</x:v>
      </x:c>
      <x:c r="E18" s="205" t="str">
        <x:f>'Governance Crosswalk'!P18</x:f>
        <x:v>Not set</x:v>
      </x:c>
      <x:c r="F18" s="205" t="n">
        <x:f>'Governance Crosswalk'!Q18</x:f>
        <x:v>0</x:v>
      </x:c>
      <x:c r="G18" s="207" t="str">
        <x:f>'Governance Crosswalk'!R18</x:f>
      </x:c>
      <x:c r="H18" s="205" t="str">
        <x:f>'Governance Crosswalk'!S18</x:f>
        <x:v>Assess</x:v>
      </x:c>
    </x:row>
    <x:row r="19" ht="44" customHeight="1">
      <x:c r="A19" s="205" t="str">
        <x:f>'Governance Crosswalk'!A19</x:f>
        <x:v>G-15</x:v>
      </x:c>
      <x:c r="B19" s="205" t="str">
        <x:f>'Governance Crosswalk'!B19</x:f>
        <x:v>Bias, fairness and population fit</x:v>
      </x:c>
      <x:c r="C19" s="205" t="str">
        <x:f>'Governance Crosswalk'!D19</x:f>
        <x:v>What data shifts could change performance?</x:v>
      </x:c>
      <x:c r="D19" s="205" t="str">
        <x:f>'Governance Crosswalk'!J19</x:f>
        <x:v>Not assessed</x:v>
      </x:c>
      <x:c r="E19" s="205" t="str">
        <x:f>'Governance Crosswalk'!P19</x:f>
        <x:v>Not set</x:v>
      </x:c>
      <x:c r="F19" s="205" t="n">
        <x:f>'Governance Crosswalk'!Q19</x:f>
        <x:v>0</x:v>
      </x:c>
      <x:c r="G19" s="207" t="str">
        <x:f>'Governance Crosswalk'!R19</x:f>
      </x:c>
      <x:c r="H19" s="205" t="str">
        <x:f>'Governance Crosswalk'!S19</x:f>
        <x:v>Assess</x:v>
      </x:c>
    </x:row>
    <x:row r="20" ht="44" customHeight="1">
      <x:c r="A20" s="205" t="str">
        <x:f>'Governance Crosswalk'!A20</x:f>
        <x:v>G-16</x:v>
      </x:c>
      <x:c r="B20" s="205" t="str">
        <x:f>'Governance Crosswalk'!B20</x:f>
        <x:v>Data governance and privacy</x:v>
      </x:c>
      <x:c r="C20" s="205" t="str">
        <x:f>'Governance Crosswalk'!D20</x:f>
        <x:v>What data is collected, transferred, retained and deleted?</x:v>
      </x:c>
      <x:c r="D20" s="205" t="str">
        <x:f>'Governance Crosswalk'!J20</x:f>
        <x:v>Not assessed</x:v>
      </x:c>
      <x:c r="E20" s="205" t="str">
        <x:f>'Governance Crosswalk'!P20</x:f>
        <x:v>Not set</x:v>
      </x:c>
      <x:c r="F20" s="205" t="n">
        <x:f>'Governance Crosswalk'!Q20</x:f>
        <x:v>0</x:v>
      </x:c>
      <x:c r="G20" s="207" t="str">
        <x:f>'Governance Crosswalk'!R20</x:f>
      </x:c>
      <x:c r="H20" s="205" t="str">
        <x:f>'Governance Crosswalk'!S20</x:f>
        <x:v>Assess</x:v>
      </x:c>
    </x:row>
    <x:row r="21" ht="44" customHeight="1">
      <x:c r="A21" s="205" t="str">
        <x:f>'Governance Crosswalk'!A21</x:f>
        <x:v>G-17</x:v>
      </x:c>
      <x:c r="B21" s="205" t="str">
        <x:f>'Governance Crosswalk'!B21</x:f>
        <x:v>Data governance and privacy</x:v>
      </x:c>
      <x:c r="C21" s="205" t="str">
        <x:f>'Governance Crosswalk'!D21</x:f>
        <x:v>How is data use bounded across care, improvement and training?</x:v>
      </x:c>
      <x:c r="D21" s="205" t="str">
        <x:f>'Governance Crosswalk'!J21</x:f>
        <x:v>Not assessed</x:v>
      </x:c>
      <x:c r="E21" s="205" t="str">
        <x:f>'Governance Crosswalk'!P21</x:f>
        <x:v>Not set</x:v>
      </x:c>
      <x:c r="F21" s="205" t="n">
        <x:f>'Governance Crosswalk'!Q21</x:f>
        <x:v>0</x:v>
      </x:c>
      <x:c r="G21" s="207" t="str">
        <x:f>'Governance Crosswalk'!R21</x:f>
      </x:c>
      <x:c r="H21" s="205" t="str">
        <x:f>'Governance Crosswalk'!S21</x:f>
        <x:v>Assess</x:v>
      </x:c>
    </x:row>
    <x:row r="22" ht="44" customHeight="1">
      <x:c r="A22" s="205" t="str">
        <x:f>'Governance Crosswalk'!A22</x:f>
        <x:v>G-18</x:v>
      </x:c>
      <x:c r="B22" s="205" t="str">
        <x:f>'Governance Crosswalk'!B22</x:f>
        <x:v>Data governance and privacy</x:v>
      </x:c>
      <x:c r="C22" s="205" t="str">
        <x:f>'Governance Crosswalk'!D22</x:f>
        <x:v>Who owns data quality and correction?</x:v>
      </x:c>
      <x:c r="D22" s="205" t="str">
        <x:f>'Governance Crosswalk'!J22</x:f>
        <x:v>Not assessed</x:v>
      </x:c>
      <x:c r="E22" s="205" t="str">
        <x:f>'Governance Crosswalk'!P22</x:f>
        <x:v>Not set</x:v>
      </x:c>
      <x:c r="F22" s="205" t="n">
        <x:f>'Governance Crosswalk'!Q22</x:f>
        <x:v>0</x:v>
      </x:c>
      <x:c r="G22" s="207" t="str">
        <x:f>'Governance Crosswalk'!R22</x:f>
      </x:c>
      <x:c r="H22" s="205" t="str">
        <x:f>'Governance Crosswalk'!S22</x:f>
        <x:v>Assess</x:v>
      </x:c>
    </x:row>
    <x:row r="23" ht="44" customHeight="1">
      <x:c r="A23" s="205" t="str">
        <x:f>'Governance Crosswalk'!A23</x:f>
        <x:v>G-19</x:v>
      </x:c>
      <x:c r="B23" s="205" t="str">
        <x:f>'Governance Crosswalk'!B23</x:f>
        <x:v>Cybersecurity and resilience</x:v>
      </x:c>
      <x:c r="C23" s="205" t="str">
        <x:f>'Governance Crosswalk'!D23</x:f>
        <x:v>Which controls protect confidentiality, integrity and availability?</x:v>
      </x:c>
      <x:c r="D23" s="205" t="str">
        <x:f>'Governance Crosswalk'!J23</x:f>
        <x:v>Not assessed</x:v>
      </x:c>
      <x:c r="E23" s="205" t="str">
        <x:f>'Governance Crosswalk'!P23</x:f>
        <x:v>Not set</x:v>
      </x:c>
      <x:c r="F23" s="205" t="n">
        <x:f>'Governance Crosswalk'!Q23</x:f>
        <x:v>0</x:v>
      </x:c>
      <x:c r="G23" s="207" t="str">
        <x:f>'Governance Crosswalk'!R23</x:f>
      </x:c>
      <x:c r="H23" s="205" t="str">
        <x:f>'Governance Crosswalk'!S23</x:f>
        <x:v>Assess</x:v>
      </x:c>
    </x:row>
    <x:row r="24" ht="44" customHeight="1">
      <x:c r="A24" s="205" t="str">
        <x:f>'Governance Crosswalk'!A24</x:f>
        <x:v>G-20</x:v>
      </x:c>
      <x:c r="B24" s="205" t="str">
        <x:f>'Governance Crosswalk'!B24</x:f>
        <x:v>Cybersecurity and resilience</x:v>
      </x:c>
      <x:c r="C24" s="205" t="str">
        <x:f>'Governance Crosswalk'!D24</x:f>
        <x:v>What happens during disruption or breach?</x:v>
      </x:c>
      <x:c r="D24" s="205" t="str">
        <x:f>'Governance Crosswalk'!J24</x:f>
        <x:v>Not assessed</x:v>
      </x:c>
      <x:c r="E24" s="205" t="str">
        <x:f>'Governance Crosswalk'!P24</x:f>
        <x:v>Not set</x:v>
      </x:c>
      <x:c r="F24" s="205" t="n">
        <x:f>'Governance Crosswalk'!Q24</x:f>
        <x:v>0</x:v>
      </x:c>
      <x:c r="G24" s="207" t="str">
        <x:f>'Governance Crosswalk'!R24</x:f>
      </x:c>
      <x:c r="H24" s="205" t="str">
        <x:f>'Governance Crosswalk'!S24</x:f>
        <x:v>Assess</x:v>
      </x:c>
    </x:row>
    <x:row r="25" ht="44" customHeight="1">
      <x:c r="A25" s="205" t="str">
        <x:f>'Governance Crosswalk'!A25</x:f>
        <x:v>G-21</x:v>
      </x:c>
      <x:c r="B25" s="205" t="str">
        <x:f>'Governance Crosswalk'!B25</x:f>
        <x:v>Cybersecurity and resilience</x:v>
      </x:c>
      <x:c r="C25" s="205" t="str">
        <x:f>'Governance Crosswalk'!D25</x:f>
        <x:v>Which obligations are contractual?</x:v>
      </x:c>
      <x:c r="D25" s="205" t="str">
        <x:f>'Governance Crosswalk'!J25</x:f>
        <x:v>Not assessed</x:v>
      </x:c>
      <x:c r="E25" s="205" t="str">
        <x:f>'Governance Crosswalk'!P25</x:f>
        <x:v>Not set</x:v>
      </x:c>
      <x:c r="F25" s="205" t="n">
        <x:f>'Governance Crosswalk'!Q25</x:f>
        <x:v>0</x:v>
      </x:c>
      <x:c r="G25" s="207" t="str">
        <x:f>'Governance Crosswalk'!R25</x:f>
      </x:c>
      <x:c r="H25" s="205" t="str">
        <x:f>'Governance Crosswalk'!S25</x:f>
        <x:v>Assess</x:v>
      </x:c>
    </x:row>
    <x:row r="26" ht="44" customHeight="1">
      <x:c r="A26" s="205" t="str">
        <x:f>'Governance Crosswalk'!A26</x:f>
        <x:v>G-22</x:v>
      </x:c>
      <x:c r="B26" s="205" t="str">
        <x:f>'Governance Crosswalk'!B26</x:f>
        <x:v>Monitoring and model change</x:v>
      </x:c>
      <x:c r="C26" s="205" t="str">
        <x:f>'Governance Crosswalk'!D26</x:f>
        <x:v>Which changes trigger review or reapproval?</x:v>
      </x:c>
      <x:c r="D26" s="205" t="str">
        <x:f>'Governance Crosswalk'!J26</x:f>
        <x:v>Not assessed</x:v>
      </x:c>
      <x:c r="E26" s="205" t="str">
        <x:f>'Governance Crosswalk'!P26</x:f>
        <x:v>Not set</x:v>
      </x:c>
      <x:c r="F26" s="205" t="n">
        <x:f>'Governance Crosswalk'!Q26</x:f>
        <x:v>0</x:v>
      </x:c>
      <x:c r="G26" s="207" t="str">
        <x:f>'Governance Crosswalk'!R26</x:f>
      </x:c>
      <x:c r="H26" s="205" t="str">
        <x:f>'Governance Crosswalk'!S26</x:f>
        <x:v>Assess</x:v>
      </x:c>
    </x:row>
    <x:row r="27" ht="44" customHeight="1">
      <x:c r="A27" s="205" t="str">
        <x:f>'Governance Crosswalk'!A27</x:f>
        <x:v>G-23</x:v>
      </x:c>
      <x:c r="B27" s="205" t="str">
        <x:f>'Governance Crosswalk'!B27</x:f>
        <x:v>Monitoring and model change</x:v>
      </x:c>
      <x:c r="C27" s="205" t="str">
        <x:f>'Governance Crosswalk'!D27</x:f>
        <x:v>How will performance degradation become visible?</x:v>
      </x:c>
      <x:c r="D27" s="205" t="str">
        <x:f>'Governance Crosswalk'!J27</x:f>
        <x:v>Not assessed</x:v>
      </x:c>
      <x:c r="E27" s="205" t="str">
        <x:f>'Governance Crosswalk'!P27</x:f>
        <x:v>Not set</x:v>
      </x:c>
      <x:c r="F27" s="205" t="n">
        <x:f>'Governance Crosswalk'!Q27</x:f>
        <x:v>0</x:v>
      </x:c>
      <x:c r="G27" s="207" t="str">
        <x:f>'Governance Crosswalk'!R27</x:f>
      </x:c>
      <x:c r="H27" s="205" t="str">
        <x:f>'Governance Crosswalk'!S27</x:f>
        <x:v>Assess</x:v>
      </x:c>
    </x:row>
    <x:row r="28" ht="44" customHeight="1">
      <x:c r="A28" s="205" t="str">
        <x:f>'Governance Crosswalk'!A28</x:f>
        <x:v>G-24</x:v>
      </x:c>
      <x:c r="B28" s="205" t="str">
        <x:f>'Governance Crosswalk'!B28</x:f>
        <x:v>Monitoring and model change</x:v>
      </x:c>
      <x:c r="C28" s="205" t="str">
        <x:f>'Governance Crosswalk'!D28</x:f>
        <x:v>How are updates communicated to all affected teams?</x:v>
      </x:c>
      <x:c r="D28" s="205" t="str">
        <x:f>'Governance Crosswalk'!J28</x:f>
        <x:v>Not assessed</x:v>
      </x:c>
      <x:c r="E28" s="205" t="str">
        <x:f>'Governance Crosswalk'!P28</x:f>
        <x:v>Not set</x:v>
      </x:c>
      <x:c r="F28" s="205" t="n">
        <x:f>'Governance Crosswalk'!Q28</x:f>
        <x:v>0</x:v>
      </x:c>
      <x:c r="G28" s="207" t="str">
        <x:f>'Governance Crosswalk'!R28</x:f>
      </x:c>
      <x:c r="H28" s="205" t="str">
        <x:f>'Governance Crosswalk'!S28</x:f>
        <x:v>Assess</x:v>
      </x:c>
    </x:row>
    <x:row r="29" ht="44" customHeight="1">
      <x:c r="A29" s="205" t="str">
        <x:f>'Governance Crosswalk'!A29</x:f>
        <x:v>G-25</x:v>
      </x:c>
      <x:c r="B29" s="205" t="str">
        <x:f>'Governance Crosswalk'!B29</x:f>
        <x:v>Incident response and escalation</x:v>
      </x:c>
      <x:c r="C29" s="205" t="str">
        <x:f>'Governance Crosswalk'!D29</x:f>
        <x:v>How are incidents classified, investigated and closed?</x:v>
      </x:c>
      <x:c r="D29" s="205" t="str">
        <x:f>'Governance Crosswalk'!J29</x:f>
        <x:v>Not assessed</x:v>
      </x:c>
      <x:c r="E29" s="205" t="str">
        <x:f>'Governance Crosswalk'!P29</x:f>
        <x:v>Not set</x:v>
      </x:c>
      <x:c r="F29" s="205" t="n">
        <x:f>'Governance Crosswalk'!Q29</x:f>
        <x:v>0</x:v>
      </x:c>
      <x:c r="G29" s="207" t="str">
        <x:f>'Governance Crosswalk'!R29</x:f>
      </x:c>
      <x:c r="H29" s="205" t="str">
        <x:f>'Governance Crosswalk'!S29</x:f>
        <x:v>Assess</x:v>
      </x:c>
    </x:row>
    <x:row r="30" ht="44" customHeight="1">
      <x:c r="A30" s="205" t="str">
        <x:f>'Governance Crosswalk'!A30</x:f>
        <x:v>G-26</x:v>
      </x:c>
      <x:c r="B30" s="205" t="str">
        <x:f>'Governance Crosswalk'!B30</x:f>
        <x:v>Incident response and escalation</x:v>
      </x:c>
      <x:c r="C30" s="205" t="str">
        <x:f>'Governance Crosswalk'!D30</x:f>
        <x:v>How are patient-safety concerns escalated?</x:v>
      </x:c>
      <x:c r="D30" s="205" t="str">
        <x:f>'Governance Crosswalk'!J30</x:f>
        <x:v>Not assessed</x:v>
      </x:c>
      <x:c r="E30" s="205" t="str">
        <x:f>'Governance Crosswalk'!P30</x:f>
        <x:v>Not set</x:v>
      </x:c>
      <x:c r="F30" s="205" t="n">
        <x:f>'Governance Crosswalk'!Q30</x:f>
        <x:v>0</x:v>
      </x:c>
      <x:c r="G30" s="207" t="str">
        <x:f>'Governance Crosswalk'!R30</x:f>
      </x:c>
      <x:c r="H30" s="205" t="str">
        <x:f>'Governance Crosswalk'!S30</x:f>
        <x:v>Assess</x:v>
      </x:c>
    </x:row>
    <x:row r="31" ht="44" customHeight="1">
      <x:c r="A31" s="205" t="str">
        <x:f>'Governance Crosswalk'!A31</x:f>
        <x:v>G-27</x:v>
      </x:c>
      <x:c r="B31" s="205" t="str">
        <x:f>'Governance Crosswalk'!B31</x:f>
        <x:v>Incident response and escalation</x:v>
      </x:c>
      <x:c r="C31" s="205" t="str">
        <x:f>'Governance Crosswalk'!D31</x:f>
        <x:v>How are cyber and privacy incidents communicated?</x:v>
      </x:c>
      <x:c r="D31" s="205" t="str">
        <x:f>'Governance Crosswalk'!J31</x:f>
        <x:v>Not assessed</x:v>
      </x:c>
      <x:c r="E31" s="205" t="str">
        <x:f>'Governance Crosswalk'!P31</x:f>
        <x:v>Not set</x:v>
      </x:c>
      <x:c r="F31" s="205" t="n">
        <x:f>'Governance Crosswalk'!Q31</x:f>
        <x:v>0</x:v>
      </x:c>
      <x:c r="G31" s="207" t="str">
        <x:f>'Governance Crosswalk'!R31</x:f>
      </x:c>
      <x:c r="H31" s="205" t="str">
        <x:f>'Governance Crosswalk'!S31</x:f>
        <x:v>Assess</x:v>
      </x:c>
    </x:row>
    <x:row r="32" ht="44" customHeight="1">
      <x:c r="A32" s="205" t="str">
        <x:f>'Governance Crosswalk'!A32</x:f>
        <x:v>G-28</x:v>
      </x:c>
      <x:c r="B32" s="205" t="str">
        <x:f>'Governance Crosswalk'!B32</x:f>
        <x:v>Implementation and operational ownership</x:v>
      </x:c>
      <x:c r="C32" s="205" t="str">
        <x:f>'Governance Crosswalk'!D32</x:f>
        <x:v>What must happen before go-live?</x:v>
      </x:c>
      <x:c r="D32" s="205" t="str">
        <x:f>'Governance Crosswalk'!J32</x:f>
        <x:v>Not assessed</x:v>
      </x:c>
      <x:c r="E32" s="205" t="str">
        <x:f>'Governance Crosswalk'!P32</x:f>
        <x:v>Not set</x:v>
      </x:c>
      <x:c r="F32" s="205" t="n">
        <x:f>'Governance Crosswalk'!Q32</x:f>
        <x:v>0</x:v>
      </x:c>
      <x:c r="G32" s="207" t="str">
        <x:f>'Governance Crosswalk'!R32</x:f>
      </x:c>
      <x:c r="H32" s="205" t="str">
        <x:f>'Governance Crosswalk'!S32</x:f>
        <x:v>Assess</x:v>
      </x:c>
    </x:row>
    <x:row r="33" ht="44" customHeight="1">
      <x:c r="A33" s="205" t="str">
        <x:f>'Governance Crosswalk'!A33</x:f>
        <x:v>G-29</x:v>
      </x:c>
      <x:c r="B33" s="205" t="str">
        <x:f>'Governance Crosswalk'!B33</x:f>
        <x:v>Implementation and operational ownership</x:v>
      </x:c>
      <x:c r="C33" s="205" t="str">
        <x:f>'Governance Crosswalk'!D33</x:f>
        <x:v>Who owns each integration and validation task?</x:v>
      </x:c>
      <x:c r="D33" s="205" t="str">
        <x:f>'Governance Crosswalk'!J33</x:f>
        <x:v>Not assessed</x:v>
      </x:c>
      <x:c r="E33" s="205" t="str">
        <x:f>'Governance Crosswalk'!P33</x:f>
        <x:v>Not set</x:v>
      </x:c>
      <x:c r="F33" s="205" t="n">
        <x:f>'Governance Crosswalk'!Q33</x:f>
        <x:v>0</x:v>
      </x:c>
      <x:c r="G33" s="207" t="str">
        <x:f>'Governance Crosswalk'!R33</x:f>
      </x:c>
      <x:c r="H33" s="205" t="str">
        <x:f>'Governance Crosswalk'!S33</x:f>
        <x:v>Assess</x:v>
      </x:c>
    </x:row>
    <x:row r="34" ht="44" customHeight="1">
      <x:c r="A34" s="205" t="str">
        <x:f>'Governance Crosswalk'!A34</x:f>
        <x:v>G-30</x:v>
      </x:c>
      <x:c r="B34" s="205" t="str">
        <x:f>'Governance Crosswalk'!B34</x:f>
        <x:v>Implementation and operational ownership</x:v>
      </x:c>
      <x:c r="C34" s="205" t="str">
        <x:f>'Governance Crosswalk'!D34</x:f>
        <x:v>Which resources and trade-offs are accepted?</x:v>
      </x:c>
      <x:c r="D34" s="205" t="str">
        <x:f>'Governance Crosswalk'!J34</x:f>
        <x:v>Not assessed</x:v>
      </x:c>
      <x:c r="E34" s="205" t="str">
        <x:f>'Governance Crosswalk'!P34</x:f>
        <x:v>Not set</x:v>
      </x:c>
      <x:c r="F34" s="205" t="n">
        <x:f>'Governance Crosswalk'!Q34</x:f>
        <x:v>0</x:v>
      </x:c>
      <x:c r="G34" s="207" t="str">
        <x:f>'Governance Crosswalk'!R34</x:f>
      </x:c>
      <x:c r="H34" s="205" t="str">
        <x:f>'Governance Crosswalk'!S34</x:f>
        <x:v>Assess</x:v>
      </x:c>
    </x:row>
    <x:row r="35" ht="44" customHeight="1">
      <x:c r="A35" s="205" t="str">
        <x:f>'Governance Crosswalk'!A35</x:f>
        <x:v>G-31</x:v>
      </x:c>
      <x:c r="B35" s="205" t="str">
        <x:f>'Governance Crosswalk'!B35</x:f>
        <x:v>Vendor support and evidence access</x:v>
      </x:c>
      <x:c r="C35" s="205" t="str">
        <x:f>'Governance Crosswalk'!D35</x:f>
        <x:v>Where can each stakeholder find the evidence they need?</x:v>
      </x:c>
      <x:c r="D35" s="205" t="str">
        <x:f>'Governance Crosswalk'!J35</x:f>
        <x:v>Not assessed</x:v>
      </x:c>
      <x:c r="E35" s="205" t="str">
        <x:f>'Governance Crosswalk'!P35</x:f>
        <x:v>Not set</x:v>
      </x:c>
      <x:c r="F35" s="205" t="n">
        <x:f>'Governance Crosswalk'!Q35</x:f>
        <x:v>0</x:v>
      </x:c>
      <x:c r="G35" s="207" t="str">
        <x:f>'Governance Crosswalk'!R35</x:f>
      </x:c>
      <x:c r="H35" s="205" t="str">
        <x:f>'Governance Crosswalk'!S35</x:f>
        <x:v>Assess</x:v>
      </x:c>
    </x:row>
    <x:row r="36" ht="44" customHeight="1">
      <x:c r="A36" s="205" t="str">
        <x:f>'Governance Crosswalk'!A36</x:f>
        <x:v>G-32</x:v>
      </x:c>
      <x:c r="B36" s="205" t="str">
        <x:f>'Governance Crosswalk'!B36</x:f>
        <x:v>Vendor support and evidence access</x:v>
      </x:c>
      <x:c r="C36" s="205" t="str">
        <x:f>'Governance Crosswalk'!D36</x:f>
        <x:v>Which technical evidence is available after qualification?</x:v>
      </x:c>
      <x:c r="D36" s="205" t="str">
        <x:f>'Governance Crosswalk'!J36</x:f>
        <x:v>Not assessed</x:v>
      </x:c>
      <x:c r="E36" s="205" t="str">
        <x:f>'Governance Crosswalk'!P36</x:f>
        <x:v>Not set</x:v>
      </x:c>
      <x:c r="F36" s="205" t="n">
        <x:f>'Governance Crosswalk'!Q36</x:f>
        <x:v>0</x:v>
      </x:c>
      <x:c r="G36" s="207" t="str">
        <x:f>'Governance Crosswalk'!R36</x:f>
      </x:c>
      <x:c r="H36" s="205" t="str">
        <x:f>'Governance Crosswalk'!S36</x:f>
        <x:v>Assess</x:v>
      </x:c>
    </x:row>
    <x:row r="37" ht="44" customHeight="1">
      <x:c r="A37" s="205" t="str">
        <x:f>'Governance Crosswalk'!A37</x:f>
        <x:v>G-33</x:v>
      </x:c>
      <x:c r="B37" s="205" t="str">
        <x:f>'Governance Crosswalk'!B37</x:f>
        <x:v>Vendor support and evidence access</x:v>
      </x:c>
      <x:c r="C37" s="205" t="str">
        <x:f>'Governance Crosswalk'!D37</x:f>
        <x:v>What requires NDA or use-case-specific testing?</x:v>
      </x:c>
      <x:c r="D37" s="205" t="str">
        <x:f>'Governance Crosswalk'!J37</x:f>
        <x:v>Not assessed</x:v>
      </x:c>
      <x:c r="E37" s="205" t="str">
        <x:f>'Governance Crosswalk'!P37</x:f>
        <x:v>Not set</x:v>
      </x:c>
      <x:c r="F37" s="205" t="n">
        <x:f>'Governance Crosswalk'!Q37</x:f>
        <x:v>0</x:v>
      </x:c>
      <x:c r="G37" s="207" t="str">
        <x:f>'Governance Crosswalk'!R37</x:f>
      </x:c>
      <x:c r="H37" s="205" t="str">
        <x:f>'Governance Crosswalk'!S37</x:f>
        <x:v>Assess</x:v>
      </x:c>
    </x:row>
    <x:row r="38" ht="44" customHeight="1">
      <x:c r="A38" s="205" t="str">
        <x:f>'Governance Crosswalk'!A38</x:f>
        <x:v>G-34</x:v>
      </x:c>
      <x:c r="B38" s="205" t="str">
        <x:f>'Governance Crosswalk'!B38</x:f>
        <x:v>Procurement, contracts and exit</x:v>
      </x:c>
      <x:c r="C38" s="205" t="str">
        <x:f>'Governance Crosswalk'!D38</x:f>
        <x:v>What does the full commercial commitment include?</x:v>
      </x:c>
      <x:c r="D38" s="205" t="str">
        <x:f>'Governance Crosswalk'!J38</x:f>
        <x:v>Not assessed</x:v>
      </x:c>
      <x:c r="E38" s="205" t="str">
        <x:f>'Governance Crosswalk'!P38</x:f>
        <x:v>Not set</x:v>
      </x:c>
      <x:c r="F38" s="205" t="n">
        <x:f>'Governance Crosswalk'!Q38</x:f>
        <x:v>0</x:v>
      </x:c>
      <x:c r="G38" s="207" t="str">
        <x:f>'Governance Crosswalk'!R38</x:f>
      </x:c>
      <x:c r="H38" s="205" t="str">
        <x:f>'Governance Crosswalk'!S38</x:f>
        <x:v>Assess</x:v>
      </x:c>
    </x:row>
    <x:row r="39" ht="44" customHeight="1">
      <x:c r="A39" s="205" t="str">
        <x:f>'Governance Crosswalk'!A39</x:f>
        <x:v>G-35</x:v>
      </x:c>
      <x:c r="B39" s="205" t="str">
        <x:f>'Governance Crosswalk'!B39</x:f>
        <x:v>Procurement, contracts and exit</x:v>
      </x:c>
      <x:c r="C39" s="205" t="str">
        <x:f>'Governance Crosswalk'!D39</x:f>
        <x:v>What rights, liabilities and service commitments apply?</x:v>
      </x:c>
      <x:c r="D39" s="205" t="str">
        <x:f>'Governance Crosswalk'!J39</x:f>
        <x:v>Not assessed</x:v>
      </x:c>
      <x:c r="E39" s="205" t="str">
        <x:f>'Governance Crosswalk'!P39</x:f>
        <x:v>Not set</x:v>
      </x:c>
      <x:c r="F39" s="205" t="n">
        <x:f>'Governance Crosswalk'!Q39</x:f>
        <x:v>0</x:v>
      </x:c>
      <x:c r="G39" s="207" t="str">
        <x:f>'Governance Crosswalk'!R39</x:f>
      </x:c>
      <x:c r="H39" s="205" t="str">
        <x:f>'Governance Crosswalk'!S39</x:f>
        <x:v>Assess</x:v>
      </x:c>
    </x:row>
    <x:row r="40" ht="44" customHeight="1">
      <x:c r="A40" s="205" t="str">
        <x:f>'Governance Crosswalk'!A40</x:f>
        <x:v>G-36</x:v>
      </x:c>
      <x:c r="B40" s="205" t="str">
        <x:f>'Governance Crosswalk'!B40</x:f>
        <x:v>Procurement, contracts and exit</x:v>
      </x:c>
      <x:c r="C40" s="205" t="str">
        <x:f>'Governance Crosswalk'!D40</x:f>
        <x:v>How can the organisation pause, exit or transition?</x:v>
      </x:c>
      <x:c r="D40" s="205" t="str">
        <x:f>'Governance Crosswalk'!J40</x:f>
        <x:v>Not assessed</x:v>
      </x:c>
      <x:c r="E40" s="205" t="str">
        <x:f>'Governance Crosswalk'!P40</x:f>
        <x:v>Not set</x:v>
      </x:c>
      <x:c r="F40" s="205" t="n">
        <x:f>'Governance Crosswalk'!Q40</x:f>
        <x:v>0</x:v>
      </x:c>
      <x:c r="G40" s="207" t="n">
        <x:f>'Governance Crosswalk'!R40</x:f>
        <x:v>0</x:v>
      </x:c>
      <x:c r="H40" s="205" t="str">
        <x:f>'Governance Crosswalk'!S40</x:f>
        <x:v>Assess</x:v>
      </x:c>
    </x:row>
  </x:sheetData>
  <x:mergeCells>
    <x:mergeCell ref="A1:H2"/>
    <x:mergeCell ref="A3:H3"/>
  </x:mergeCells>
  <x:conditionalFormatting sqref="D5:D40">
    <x:cfRule type="expression" dxfId="12" priority="1">
      <x:formula>D5="Decision-ready"</x:formula>
    </x:cfRule>
    <x:cfRule type="expression" dxfId="13" priority="2">
      <x:formula>D5="No evidence located"</x:formula>
    </x:cfRule>
    <x:cfRule type="expression" dxfId="14" priority="3">
      <x:formula>D5="Partial coverage"</x:formula>
    </x:cfRule>
  </x:conditionalFormatting>
  <x:conditionalFormatting sqref="H5:H40">
    <x:cfRule type="expression" dxfId="15" priority="4">
      <x:formula>H5="Review overdue"</x:formula>
    </x:cfRule>
    <x:cfRule type="expression" dxfId="16" priority="5">
      <x:formula>H5="Critical action"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8f80956925d45f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0" hidden="0" customWidth="1"/>
    <x:col min="3" max="3" width="50" hidden="0" customWidth="1"/>
    <x:col min="4" max="4" width="42" hidden="0" customWidth="1"/>
  </x:cols>
  <x:sheetData>
    <x:row r="1">
      <x:c r="A1" s="128" t="str">
        <x:v>Definitions and controlled values</x:v>
      </x:c>
      <x:c r="B1" s="128"/>
      <x:c r="C1" s="128"/>
      <x:c r="D1" s="128"/>
    </x:row>
    <x:row r="2">
      <x:c r="A2" s="128"/>
      <x:c r="B2" s="128"/>
      <x:c r="C2" s="128"/>
      <x:c r="D2" s="128"/>
    </x:row>
    <x:row r="4">
      <x:c r="A4" s="21" t="str">
        <x:v>Field</x:v>
      </x:c>
      <x:c r="B4" s="21" t="str">
        <x:v>Meaning</x:v>
      </x:c>
      <x:c r="C4" s="21" t="str">
        <x:v>Controlled values</x:v>
      </x:c>
      <x:c r="D4" s="21" t="str">
        <x:v>Editing guidance</x:v>
      </x:c>
    </x:row>
    <x:row r="5" ht="72" customHeight="1">
      <x:c r="A5" s="210" t="str">
        <x:v>Typical evidence route</x:v>
      </x:c>
      <x:c r="B5" s="205" t="str">
        <x:v>Where evidence of this kind is usually made available.</x:v>
      </x:c>
      <x:c r="C5" s="205" t="str">
        <x:v>Visible publicly; Shared after a serious enquiry; Confidential under NDA; Testing for the proposed use case</x:v>
      </x:c>
      <x:c r="D5" s="205" t="str">
        <x:v>Change only when the appropriate route differs for the product or use case.</x:v>
      </x:c>
    </x:row>
    <x:row r="6" ht="72" customHeight="1">
      <x:c r="A6" s="210" t="str">
        <x:v>Coverage status</x:v>
      </x:c>
      <x:c r="B6" s="205" t="str">
        <x:v>How usable the current evidence is for the stated decision.</x:v>
      </x:c>
      <x:c r="C6" s="205" t="str">
        <x:v>Not assessed; No evidence located; Partial coverage; Evidence available but difficult to use; Decision-ready; Requires local validation; Not applicable</x:v>
      </x:c>
      <x:c r="D6" s="205" t="str">
        <x:v>Assess the evidence route, not the quality of the company overall.</x:v>
      </x:c>
    </x:row>
    <x:row r="7" ht="72" customHeight="1">
      <x:c r="A7" s="210" t="str">
        <x:v>Decision impact</x:v>
      </x:c>
      <x:c r="B7" s="205" t="str">
        <x:v>How materially the unresolved issue could affect the decision.</x:v>
      </x:c>
      <x:c r="C7" s="205" t="str">
        <x:v>Not set; High; Medium; Low</x:v>
      </x:c>
      <x:c r="D7" s="205" t="str">
        <x:v>Use High only when the issue could block, materially delay or invalidate a decision.</x:v>
      </x:c>
    </x:row>
    <x:row r="8" ht="72" customHeight="1">
      <x:c r="A8" s="210" t="str">
        <x:v>Priority</x:v>
      </x:c>
      <x:c r="B8" s="205" t="str">
        <x:v>The urgency of the next action.</x:v>
      </x:c>
      <x:c r="C8" s="205" t="str">
        <x:v>Not set; Critical; High; Medium; Low</x:v>
      </x:c>
      <x:c r="D8" s="205" t="str">
        <x:v>Priority combines impact, timing and dependency.</x:v>
      </x:c>
    </x:row>
    <x:row r="9" ht="72" customHeight="1">
      <x:c r="A9" s="210" t="str">
        <x:v>Review signal</x:v>
      </x:c>
      <x:c r="B9" s="205" t="str">
        <x:v>Formula-generated workflow signal.</x:v>
      </x:c>
      <x:c r="C9" s="205" t="str">
        <x:v>Assess; Ready; Local validation; Review overdue; Critical action; In progress; Not applicable</x:v>
      </x:c>
      <x:c r="D9" s="205" t="str">
        <x:v>Do not edit. It is calculated from status, priority and review date.</x:v>
      </x:c>
    </x:row>
    <x:row r="10" ht="72" customHeight="1">
      <x:c r="A10" s="210" t="str">
        <x:v>Decision supported</x:v>
      </x:c>
      <x:c r="B10" s="205" t="str">
        <x:v>The concrete stakeholder decision the evidence is meant to enable.</x:v>
      </x:c>
      <x:c r="C10" s="205" t="str">
        <x:v>Source-defined text</x:v>
      </x:c>
      <x:c r="D10" s="205" t="str">
        <x:v>Preserved from the governed crosswalk.</x:v>
      </x:c>
    </x:row>
    <x:row r="11" ht="72" customHeight="1">
      <x:c r="A11" s="210" t="str">
        <x:v>What remains buyer-specific</x:v>
      </x:c>
      <x:c r="B11" s="205" t="str">
        <x:v>The part that cannot be answered by vendor evidence alone.</x:v>
      </x:c>
      <x:c r="C11" s="205" t="str">
        <x:v>Source-defined text</x:v>
      </x:c>
      <x:c r="D11" s="205" t="str">
        <x:v>Preserved from the governed crosswalk.</x:v>
      </x:c>
    </x:row>
  </x:sheetData>
  <x:mergeCells>
    <x:mergeCell ref="A1:D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64" hidden="0" customWidth="1"/>
    <x:col min="3" max="3" width="52" hidden="0" customWidth="1"/>
    <x:col min="4" max="4" width="38" hidden="0" customWidth="1"/>
  </x:cols>
  <x:sheetData>
    <x:row r="1">
      <x:c r="A1" s="128" t="str">
        <x:v>Source Library</x:v>
      </x:c>
      <x:c r="B1" s="128"/>
      <x:c r="C1" s="128"/>
      <x:c r="D1" s="128"/>
    </x:row>
    <x:row r="2">
      <x:c r="A2" s="128"/>
      <x:c r="B2" s="128"/>
      <x:c r="C2" s="128"/>
      <x:c r="D2" s="128"/>
    </x:row>
    <x:row r="3">
      <x:c r="A3" s="132" t="str">
        <x:v>The crosswalk preserves one row-level source URL for every governance question. This sheet provides a deduplicated reference list.</x:v>
      </x:c>
      <x:c r="B3" s="132"/>
      <x:c r="C3" s="132"/>
      <x:c r="D3" s="132"/>
    </x:row>
    <x:row r="5">
      <x:c r="A5" s="21" t="str">
        <x:v>Source</x:v>
      </x:c>
      <x:c r="B5" s="21" t="str">
        <x:v>URL</x:v>
      </x:c>
      <x:c r="C5" s="21" t="str">
        <x:v>Used across</x:v>
      </x:c>
      <x:c r="D5" s="21" t="str">
        <x:v>Notes</x:v>
      </x:c>
    </x:row>
    <x:row r="6" ht="72" customHeight="1">
      <x:c r="A6" s="210" t="str">
        <x:v>FDA: Transparency for Machine Learning-Enabled Medical Devices</x:v>
      </x:c>
      <x:c r="B6" s="205" t="str">
        <x:v>https://www.fda.gov/medical-devices/software-medical-device-samd/transparency-machine-learning-enabled-medical-devices-guiding-principles</x:v>
      </x:c>
      <x:c r="C6" s="205" t="str">
        <x:v>Bias, fairness and population fit; Human oversight and workflow; Intended use and scope; Monitoring and model change; Validation and performance; Vendor support and evidence access</x:v>
      </x:c>
      <x:c r="D6" s="205" t="str">
        <x:v>Row-level source preserved in the Governance Crosswalk.</x:v>
      </x:c>
    </x:row>
    <x:row r="7" ht="72" customHeight="1">
      <x:c r="A7" s="210" t="str">
        <x:v>npj Digital Medicine article reference 01767-z</x:v>
      </x:c>
      <x:c r="B7" s="205" t="str">
        <x:v>https://www.nature.com/articles/s41746-025-01767-z</x:v>
      </x:c>
      <x:c r="C7" s="205" t="str">
        <x:v>Accountability and decision rights; Implementation and operational ownership; Intended use and scope; Procurement, contracts and exit; Validation and performance</x:v>
      </x:c>
      <x:c r="D7" s="205" t="str">
        <x:v>Row-level source preserved in the Governance Crosswalk.</x:v>
      </x:c>
    </x:row>
    <x:row r="8" ht="72" customHeight="1">
      <x:c r="A8" s="210" t="str">
        <x:v>npj Digital Medicine article reference 01900-y</x:v>
      </x:c>
      <x:c r="B8" s="205" t="str">
        <x:v>https://www.nature.com/articles/s41746-025-01900-y</x:v>
      </x:c>
      <x:c r="C8" s="205" t="str">
        <x:v>Data governance and privacy; Human oversight and workflow; Implementation and operational ownership; Incident response and escalation</x:v>
      </x:c>
      <x:c r="D8" s="205" t="str">
        <x:v>Row-level source preserved in the Governance Crosswalk.</x:v>
      </x:c>
    </x:row>
    <x:row r="9" ht="72" customHeight="1">
      <x:c r="A9" s="210" t="str">
        <x:v>NIST AI Risk Management Framework</x:v>
      </x:c>
      <x:c r="B9" s="205" t="str">
        <x:v>https://www.nist.gov/itl/ai-risk-management-framework</x:v>
      </x:c>
      <x:c r="C9" s="205" t="str">
        <x:v>Accountability and decision rights; Monitoring and model change; Procurement, contracts and exit</x:v>
      </x:c>
      <x:c r="D9" s="205" t="str">
        <x:v>Row-level source preserved in the Governance Crosswalk.</x:v>
      </x:c>
    </x:row>
    <x:row r="10" ht="72" customHeight="1">
      <x:c r="A10" s="210" t="str">
        <x:v>WHO: Ethics and Governance of Artificial Intelligence for Health</x:v>
      </x:c>
      <x:c r="B10" s="205" t="str">
        <x:v>https://www.who.int/publications/i/item/9789240029200</x:v>
      </x:c>
      <x:c r="C10" s="205" t="str">
        <x:v>Accountability and decision rights; Bias, fairness and population fit; Data governance and privacy; Incident response and escalation</x:v>
      </x:c>
      <x:c r="D10" s="205" t="str">
        <x:v>Row-level source preserved in the Governance Crosswalk.</x:v>
      </x:c>
    </x:row>
    <x:row r="11" ht="72" customHeight="1">
      <x:c r="A11" s="210" t="str">
        <x:v>HHS Healthcare and Public Health Cybersecurity Performance Goals</x:v>
      </x:c>
      <x:c r="B11" s="205" t="str">
        <x:v>https://hhscyber.hhs.gov/cybersecurity-performance-goals.html</x:v>
      </x:c>
      <x:c r="C11" s="205" t="str">
        <x:v>Cybersecurity and resilience; Data governance and privacy; Incident response and escalation</x:v>
      </x:c>
      <x:c r="D11" s="205" t="str">
        <x:v>Row-level source preserved in the Governance Crosswalk.</x:v>
      </x:c>
    </x:row>
    <x:row r="12" ht="72" customHeight="1">
      <x:c r="A12" s="210" t="str">
        <x:v>UK Government: A Buyer's Guide to AI in Health and Care</x:v>
      </x:c>
      <x:c r="B12" s="205" t="str">
        <x:v>https://www.gov.uk/data-ethics-guidance/a-buyers-guide-to-ai-in-health-and-care</x:v>
      </x:c>
      <x:c r="C12" s="205" t="str">
        <x:v>Procurement, contracts and exit; Vendor support and evidence access</x:v>
      </x:c>
      <x:c r="D12" s="205" t="str">
        <x:v>Row-level source preserved in the Governance Crosswalk.</x:v>
      </x:c>
    </x:row>
  </x:sheetData>
  <x:mergeCells>
    <x:mergeCell ref="A1:D2"/>
    <x:mergeCell ref="A3:D3"/>
  </x:mergeCells>
  <x:pageMargins left="0.7" right="0.7" top="0.75" bottom="0.75" header="0.3" footer="0.3"/>
</x:worksheet>
</file>